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sontauber\Desktop\NADA\Week 4 - pre-owned\"/>
    </mc:Choice>
  </mc:AlternateContent>
  <bookViews>
    <workbookView xWindow="0" yWindow="0" windowWidth="21570" windowHeight="8160" xr2:uid="{00000000-000D-0000-FFFF-FFFF00000000}"/>
  </bookViews>
  <sheets>
    <sheet name="Spread Sheet" sheetId="1" r:id="rId1"/>
    <sheet name="Final Totals" sheetId="2" r:id="rId2"/>
    <sheet name="Front end" sheetId="3" r:id="rId3"/>
    <sheet name="Back end " sheetId="4" r:id="rId4"/>
  </sheets>
  <definedNames>
    <definedName name="_xlnm._FilterDatabase" localSheetId="0" hidden="1">'Spread Sheet'!$A$1:$H$1</definedName>
    <definedName name="_xlnm.Print_Area" localSheetId="0">'Spread Sheet'!$A$1:$H$54</definedName>
  </definedNames>
  <calcPr calcId="171027"/>
</workbook>
</file>

<file path=xl/calcChain.xml><?xml version="1.0" encoding="utf-8"?>
<calcChain xmlns="http://schemas.openxmlformats.org/spreadsheetml/2006/main">
  <c r="I8" i="2" l="1"/>
  <c r="I7" i="2"/>
  <c r="I6" i="2"/>
  <c r="I5" i="2"/>
  <c r="I4" i="2"/>
  <c r="G9" i="2"/>
  <c r="G8" i="2"/>
  <c r="H208" i="4"/>
  <c r="G7" i="2"/>
  <c r="H202" i="4"/>
  <c r="G6" i="2"/>
  <c r="H180" i="4"/>
  <c r="G5" i="2"/>
  <c r="H151" i="4"/>
  <c r="E8" i="2"/>
  <c r="E7" i="2"/>
  <c r="C8" i="2"/>
  <c r="C7" i="2"/>
  <c r="C6" i="2"/>
  <c r="E6" i="2"/>
  <c r="E5" i="2"/>
  <c r="C5" i="2"/>
  <c r="F173" i="3"/>
  <c r="F202" i="3"/>
  <c r="F224" i="3"/>
  <c r="F230" i="3"/>
  <c r="G230" i="3"/>
  <c r="G224" i="3"/>
  <c r="G202" i="3"/>
  <c r="G173" i="3"/>
  <c r="G4" i="2"/>
  <c r="H4" i="2" s="1"/>
  <c r="H105" i="4"/>
  <c r="E4" i="2"/>
  <c r="G124" i="3"/>
  <c r="C4" i="2"/>
  <c r="E124" i="3"/>
  <c r="H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6" i="3"/>
  <c r="H227" i="3"/>
  <c r="H228" i="3"/>
  <c r="H229" i="3"/>
  <c r="H8" i="2" l="1"/>
  <c r="H7" i="2"/>
  <c r="H6" i="2"/>
  <c r="H5" i="2"/>
  <c r="E9" i="2"/>
  <c r="C9" i="2"/>
  <c r="H9" i="2" l="1"/>
</calcChain>
</file>

<file path=xl/sharedStrings.xml><?xml version="1.0" encoding="utf-8"?>
<sst xmlns="http://schemas.openxmlformats.org/spreadsheetml/2006/main" count="3899" uniqueCount="861">
  <si>
    <t>Stock #</t>
  </si>
  <si>
    <t>Make</t>
  </si>
  <si>
    <t>Model</t>
  </si>
  <si>
    <t>Finance Gross</t>
  </si>
  <si>
    <t>Front End Gross</t>
  </si>
  <si>
    <t>Days in Inventory</t>
  </si>
  <si>
    <t>Total</t>
  </si>
  <si>
    <t>31 - 45 Days</t>
  </si>
  <si>
    <t>46 - 60 Days</t>
  </si>
  <si>
    <t>Days in Stock</t>
  </si>
  <si>
    <t>Date Sold</t>
  </si>
  <si>
    <t>Year</t>
  </si>
  <si>
    <t>0 - 30 Days</t>
  </si>
  <si>
    <t>60 - 90 Days</t>
  </si>
  <si>
    <t>90 Days and Over</t>
  </si>
  <si>
    <t>Total Front Gross $</t>
  </si>
  <si>
    <t>Total F&amp;I Gross $</t>
  </si>
  <si>
    <t>$  PUVR</t>
  </si>
  <si>
    <t xml:space="preserve"> Unit Sales</t>
  </si>
  <si>
    <r>
      <t>$</t>
    </r>
    <r>
      <rPr>
        <b/>
        <sz val="10"/>
        <color theme="1"/>
        <rFont val="Arial"/>
        <family val="2"/>
      </rPr>
      <t xml:space="preserve"> PUVR result of adding Front Gross $$ and F&amp;I Gross $$ divided by Number of sales</t>
    </r>
  </si>
  <si>
    <t>% of total unit sales</t>
  </si>
  <si>
    <t xml:space="preserve">% of total unit sales result of dividing unit sales in age bucket by total unit sales </t>
  </si>
  <si>
    <t>Used</t>
  </si>
  <si>
    <t>PBE1330</t>
  </si>
  <si>
    <t>107044</t>
  </si>
  <si>
    <t>06/20/17</t>
  </si>
  <si>
    <t>PBA1478</t>
  </si>
  <si>
    <t>107270</t>
  </si>
  <si>
    <t>07/27/17</t>
  </si>
  <si>
    <t>BHE1443</t>
  </si>
  <si>
    <t>107238</t>
  </si>
  <si>
    <t>07/13/17</t>
  </si>
  <si>
    <t>PBE1512</t>
  </si>
  <si>
    <t>107339</t>
  </si>
  <si>
    <t>07/28/17</t>
  </si>
  <si>
    <t>BHA1409</t>
  </si>
  <si>
    <t>106959</t>
  </si>
  <si>
    <t>06/19/17</t>
  </si>
  <si>
    <t>B165610L</t>
  </si>
  <si>
    <t>107259</t>
  </si>
  <si>
    <t>07/15/17</t>
  </si>
  <si>
    <t>B175977L</t>
  </si>
  <si>
    <t>107257</t>
  </si>
  <si>
    <t>B175975L</t>
  </si>
  <si>
    <t>107023</t>
  </si>
  <si>
    <t>06/17/17</t>
  </si>
  <si>
    <t>PBE1473</t>
  </si>
  <si>
    <t>107171</t>
  </si>
  <si>
    <t>07/03/17</t>
  </si>
  <si>
    <t>B175946L</t>
  </si>
  <si>
    <t>107374</t>
  </si>
  <si>
    <t>PBA1433</t>
  </si>
  <si>
    <t>106881</t>
  </si>
  <si>
    <t>PBE1506</t>
  </si>
  <si>
    <t>107202</t>
  </si>
  <si>
    <t>07/08/17</t>
  </si>
  <si>
    <t>B165976L</t>
  </si>
  <si>
    <t>107198</t>
  </si>
  <si>
    <t>B165378L</t>
  </si>
  <si>
    <t>106876</t>
  </si>
  <si>
    <t>06/05/17</t>
  </si>
  <si>
    <t>PBE1569</t>
  </si>
  <si>
    <t>107402</t>
  </si>
  <si>
    <t>07/29/17</t>
  </si>
  <si>
    <t>BHE1492</t>
  </si>
  <si>
    <t>106943</t>
  </si>
  <si>
    <t>06/24/17</t>
  </si>
  <si>
    <t>PBA1566</t>
  </si>
  <si>
    <t>107250</t>
  </si>
  <si>
    <t>07/26/17</t>
  </si>
  <si>
    <t>BHE1531</t>
  </si>
  <si>
    <t>107186</t>
  </si>
  <si>
    <t>07/06/17</t>
  </si>
  <si>
    <t>PBE1572</t>
  </si>
  <si>
    <t>107372</t>
  </si>
  <si>
    <t>PBA1583</t>
  </si>
  <si>
    <t>107398</t>
  </si>
  <si>
    <t>PBE1419</t>
  </si>
  <si>
    <t>106861</t>
  </si>
  <si>
    <t>06/02/17</t>
  </si>
  <si>
    <t>PBE1498</t>
  </si>
  <si>
    <t>106991</t>
  </si>
  <si>
    <t>06/22/17</t>
  </si>
  <si>
    <t>PBE1507</t>
  </si>
  <si>
    <t>107043</t>
  </si>
  <si>
    <t>06/28/17</t>
  </si>
  <si>
    <t>PBA1564</t>
  </si>
  <si>
    <t>107316</t>
  </si>
  <si>
    <t>07/20/17</t>
  </si>
  <si>
    <t>PBE1455</t>
  </si>
  <si>
    <t>106947</t>
  </si>
  <si>
    <t>06/10/17</t>
  </si>
  <si>
    <t>PBE1497</t>
  </si>
  <si>
    <t>107036</t>
  </si>
  <si>
    <t>BHE1522</t>
  </si>
  <si>
    <t>107098</t>
  </si>
  <si>
    <t>07/01/17</t>
  </si>
  <si>
    <t>PBE1523</t>
  </si>
  <si>
    <t>107153</t>
  </si>
  <si>
    <t>06/30/17</t>
  </si>
  <si>
    <t>B176172L</t>
  </si>
  <si>
    <t>107182</t>
  </si>
  <si>
    <t>B165850L</t>
  </si>
  <si>
    <t>107185</t>
  </si>
  <si>
    <t>PBA1590</t>
  </si>
  <si>
    <t>107343</t>
  </si>
  <si>
    <t>PBE1439</t>
  </si>
  <si>
    <t>106859</t>
  </si>
  <si>
    <t>B175923L</t>
  </si>
  <si>
    <t>107079</t>
  </si>
  <si>
    <t>BHE1592</t>
  </si>
  <si>
    <t>107351</t>
  </si>
  <si>
    <t>PBE1459</t>
  </si>
  <si>
    <t>106773</t>
  </si>
  <si>
    <t>06/09/17</t>
  </si>
  <si>
    <t>B165453L</t>
  </si>
  <si>
    <t>106935</t>
  </si>
  <si>
    <t>06/16/17</t>
  </si>
  <si>
    <t>B176011L</t>
  </si>
  <si>
    <t>107172</t>
  </si>
  <si>
    <t>PBE1577</t>
  </si>
  <si>
    <t>107306</t>
  </si>
  <si>
    <t>07/19/17</t>
  </si>
  <si>
    <t>PBE1445</t>
  </si>
  <si>
    <t>106847</t>
  </si>
  <si>
    <t>06/01/17</t>
  </si>
  <si>
    <t>PBE1513</t>
  </si>
  <si>
    <t>107066</t>
  </si>
  <si>
    <t>PBE1457</t>
  </si>
  <si>
    <t>106885</t>
  </si>
  <si>
    <t>PBE1536</t>
  </si>
  <si>
    <t>107054</t>
  </si>
  <si>
    <t>06/26/17</t>
  </si>
  <si>
    <t>PBE1570</t>
  </si>
  <si>
    <t>107261</t>
  </si>
  <si>
    <t>177500BA</t>
  </si>
  <si>
    <t>106941</t>
  </si>
  <si>
    <t>PBE1530</t>
  </si>
  <si>
    <t>107060</t>
  </si>
  <si>
    <t>B166673L</t>
  </si>
  <si>
    <t>107211</t>
  </si>
  <si>
    <t>07/11/17</t>
  </si>
  <si>
    <t>PBE1521</t>
  </si>
  <si>
    <t>107050</t>
  </si>
  <si>
    <t>187528BA</t>
  </si>
  <si>
    <t>107346</t>
  </si>
  <si>
    <t>07/25/17</t>
  </si>
  <si>
    <t>PBE1486</t>
  </si>
  <si>
    <t>106900</t>
  </si>
  <si>
    <t>06/06/17</t>
  </si>
  <si>
    <t>PBE1554</t>
  </si>
  <si>
    <t>107165</t>
  </si>
  <si>
    <t>PBE1483</t>
  </si>
  <si>
    <t>106782</t>
  </si>
  <si>
    <t>06/03/17</t>
  </si>
  <si>
    <t>PBE1524</t>
  </si>
  <si>
    <t>107011</t>
  </si>
  <si>
    <t>PBA1612</t>
  </si>
  <si>
    <t>107324</t>
  </si>
  <si>
    <t>BHE1490A</t>
  </si>
  <si>
    <t>106956</t>
  </si>
  <si>
    <t>B166111L</t>
  </si>
  <si>
    <t>107181</t>
  </si>
  <si>
    <t>07/05/17</t>
  </si>
  <si>
    <t>B165620L</t>
  </si>
  <si>
    <t>106868</t>
  </si>
  <si>
    <t>PBE1501</t>
  </si>
  <si>
    <t>106869</t>
  </si>
  <si>
    <t>PBE1527</t>
  </si>
  <si>
    <t>106989</t>
  </si>
  <si>
    <t>06/15/17</t>
  </si>
  <si>
    <t>BHE1543</t>
  </si>
  <si>
    <t>107052</t>
  </si>
  <si>
    <t>06/21/17</t>
  </si>
  <si>
    <t>PBC1544</t>
  </si>
  <si>
    <t>106962</t>
  </si>
  <si>
    <t>B166013L</t>
  </si>
  <si>
    <t>107129</t>
  </si>
  <si>
    <t>BHE1578</t>
  </si>
  <si>
    <t>107178</t>
  </si>
  <si>
    <t>BHA1500A</t>
  </si>
  <si>
    <t>106916</t>
  </si>
  <si>
    <t>06/07/17</t>
  </si>
  <si>
    <t>B165565L</t>
  </si>
  <si>
    <t>106816</t>
  </si>
  <si>
    <t>177587BA</t>
  </si>
  <si>
    <t>106948</t>
  </si>
  <si>
    <t>BHE1538</t>
  </si>
  <si>
    <t>106978</t>
  </si>
  <si>
    <t>06/14/17</t>
  </si>
  <si>
    <t>B176128L</t>
  </si>
  <si>
    <t>107327</t>
  </si>
  <si>
    <t>07/22/17</t>
  </si>
  <si>
    <t>B176911L</t>
  </si>
  <si>
    <t>107325</t>
  </si>
  <si>
    <t>PBE1591</t>
  </si>
  <si>
    <t>107208</t>
  </si>
  <si>
    <t>177809BA</t>
  </si>
  <si>
    <t>107405</t>
  </si>
  <si>
    <t>07/31/17</t>
  </si>
  <si>
    <t>B165516L</t>
  </si>
  <si>
    <t>106866</t>
  </si>
  <si>
    <t>PBA1517</t>
  </si>
  <si>
    <t>106942</t>
  </si>
  <si>
    <t>PBE1576</t>
  </si>
  <si>
    <t>107163</t>
  </si>
  <si>
    <t>BHE1593</t>
  </si>
  <si>
    <t>107206</t>
  </si>
  <si>
    <t>PBE1615</t>
  </si>
  <si>
    <t>107320</t>
  </si>
  <si>
    <t>07/21/17</t>
  </si>
  <si>
    <t>PBE1558</t>
  </si>
  <si>
    <t>107045</t>
  </si>
  <si>
    <t>06/23/17</t>
  </si>
  <si>
    <t>PBE1601</t>
  </si>
  <si>
    <t>107110</t>
  </si>
  <si>
    <t>07/07/17</t>
  </si>
  <si>
    <t>PBE1402A</t>
  </si>
  <si>
    <t>107203</t>
  </si>
  <si>
    <t>B176735L</t>
  </si>
  <si>
    <t>107305</t>
  </si>
  <si>
    <t>BHE1538A</t>
  </si>
  <si>
    <t>107313</t>
  </si>
  <si>
    <t>PBA1642</t>
  </si>
  <si>
    <t>107408</t>
  </si>
  <si>
    <t>B176454L</t>
  </si>
  <si>
    <t>107092</t>
  </si>
  <si>
    <t>B165924L</t>
  </si>
  <si>
    <t>107134</t>
  </si>
  <si>
    <t>B176605L</t>
  </si>
  <si>
    <t>107140</t>
  </si>
  <si>
    <t>PBE1617</t>
  </si>
  <si>
    <t>107286</t>
  </si>
  <si>
    <t>07/18/17</t>
  </si>
  <si>
    <t>B166304L</t>
  </si>
  <si>
    <t>106945</t>
  </si>
  <si>
    <t>BHA1545</t>
  </si>
  <si>
    <t>106967</t>
  </si>
  <si>
    <t>06/12/17</t>
  </si>
  <si>
    <t>PBE1581</t>
  </si>
  <si>
    <t>107049</t>
  </si>
  <si>
    <t>06/27/17</t>
  </si>
  <si>
    <t>B176958L</t>
  </si>
  <si>
    <t>107256</t>
  </si>
  <si>
    <t>B176034LA</t>
  </si>
  <si>
    <t>107141</t>
  </si>
  <si>
    <t>PBA1636</t>
  </si>
  <si>
    <t>107340</t>
  </si>
  <si>
    <t>07/24/17</t>
  </si>
  <si>
    <t>PBE1552</t>
  </si>
  <si>
    <t>107006</t>
  </si>
  <si>
    <t>BHE1557</t>
  </si>
  <si>
    <t>107020</t>
  </si>
  <si>
    <t>PBE1452A</t>
  </si>
  <si>
    <t>107106</t>
  </si>
  <si>
    <t>BHE1556A</t>
  </si>
  <si>
    <t>107112</t>
  </si>
  <si>
    <t>PBA1610</t>
  </si>
  <si>
    <t>107199</t>
  </si>
  <si>
    <t>PBA1624</t>
  </si>
  <si>
    <t>107329</t>
  </si>
  <si>
    <t>BHE1633</t>
  </si>
  <si>
    <t>107341</t>
  </si>
  <si>
    <t/>
  </si>
  <si>
    <t>PBE1546</t>
  </si>
  <si>
    <t>106937</t>
  </si>
  <si>
    <t>B165682L</t>
  </si>
  <si>
    <t>106950</t>
  </si>
  <si>
    <t>PBE1604</t>
  </si>
  <si>
    <t>107167</t>
  </si>
  <si>
    <t>PBE1514A</t>
  </si>
  <si>
    <t>106969</t>
  </si>
  <si>
    <t>06/13/17</t>
  </si>
  <si>
    <t>177732BA</t>
  </si>
  <si>
    <t>107130</t>
  </si>
  <si>
    <t>B176676L</t>
  </si>
  <si>
    <t>107218</t>
  </si>
  <si>
    <t>PBE1634</t>
  </si>
  <si>
    <t>107283</t>
  </si>
  <si>
    <t>BHE1575</t>
  </si>
  <si>
    <t>107056</t>
  </si>
  <si>
    <t>B176562L</t>
  </si>
  <si>
    <t>107207</t>
  </si>
  <si>
    <t>BHE1649</t>
  </si>
  <si>
    <t>107399</t>
  </si>
  <si>
    <t>PBA1621</t>
  </si>
  <si>
    <t>107239</t>
  </si>
  <si>
    <t>PBA1548</t>
  </si>
  <si>
    <t>106915</t>
  </si>
  <si>
    <t>PBE1574</t>
  </si>
  <si>
    <t>106968</t>
  </si>
  <si>
    <t>BHE1573</t>
  </si>
  <si>
    <t>107037</t>
  </si>
  <si>
    <t>177755BA</t>
  </si>
  <si>
    <t>106912</t>
  </si>
  <si>
    <t>PBE1597</t>
  </si>
  <si>
    <t>107097</t>
  </si>
  <si>
    <t>BHE1603</t>
  </si>
  <si>
    <t>107105</t>
  </si>
  <si>
    <t>BHE1541</t>
  </si>
  <si>
    <t>106870</t>
  </si>
  <si>
    <t>BHE1560</t>
  </si>
  <si>
    <t>106862</t>
  </si>
  <si>
    <t>PBE1550</t>
  </si>
  <si>
    <t>106946</t>
  </si>
  <si>
    <t>PBE1571</t>
  </si>
  <si>
    <t>107024</t>
  </si>
  <si>
    <t>PBA1588</t>
  </si>
  <si>
    <t>107086</t>
  </si>
  <si>
    <t>PBE1598</t>
  </si>
  <si>
    <t>107063</t>
  </si>
  <si>
    <t>B166111LA</t>
  </si>
  <si>
    <t>107389</t>
  </si>
  <si>
    <t>PBE1436A</t>
  </si>
  <si>
    <t>106964</t>
  </si>
  <si>
    <t>PBE1614</t>
  </si>
  <si>
    <t>107166</t>
  </si>
  <si>
    <t>PBE1613</t>
  </si>
  <si>
    <t>107142</t>
  </si>
  <si>
    <t>PBE1629</t>
  </si>
  <si>
    <t>107247</t>
  </si>
  <si>
    <t>07/14/17</t>
  </si>
  <si>
    <t>B165647L</t>
  </si>
  <si>
    <t>106965</t>
  </si>
  <si>
    <t>B166263LA</t>
  </si>
  <si>
    <t>107156</t>
  </si>
  <si>
    <t>B176878L</t>
  </si>
  <si>
    <t>107170</t>
  </si>
  <si>
    <t>PBE1664</t>
  </si>
  <si>
    <t>107352</t>
  </si>
  <si>
    <t>PBE1669</t>
  </si>
  <si>
    <t>107375</t>
  </si>
  <si>
    <t>PBA1555</t>
  </si>
  <si>
    <t>106889</t>
  </si>
  <si>
    <t>PBE1484A</t>
  </si>
  <si>
    <t>106981</t>
  </si>
  <si>
    <t>BHE1595</t>
  </si>
  <si>
    <t>107040</t>
  </si>
  <si>
    <t>PBE1600</t>
  </si>
  <si>
    <t>107051</t>
  </si>
  <si>
    <t>PBA1562</t>
  </si>
  <si>
    <t>106902</t>
  </si>
  <si>
    <t>B166938L</t>
  </si>
  <si>
    <t>106957</t>
  </si>
  <si>
    <t>PBA1586</t>
  </si>
  <si>
    <t>107019</t>
  </si>
  <si>
    <t>PBE1645</t>
  </si>
  <si>
    <t>107258</t>
  </si>
  <si>
    <t>PBE1652</t>
  </si>
  <si>
    <t>107230</t>
  </si>
  <si>
    <t>07/17/17</t>
  </si>
  <si>
    <t>PBE1666</t>
  </si>
  <si>
    <t>107338</t>
  </si>
  <si>
    <t>PBE1678</t>
  </si>
  <si>
    <t>107342</t>
  </si>
  <si>
    <t>PBE1683</t>
  </si>
  <si>
    <t>107396</t>
  </si>
  <si>
    <t>PBA1561</t>
  </si>
  <si>
    <t>106875</t>
  </si>
  <si>
    <t>B166263L</t>
  </si>
  <si>
    <t>106846</t>
  </si>
  <si>
    <t>PBA1584</t>
  </si>
  <si>
    <t>107013</t>
  </si>
  <si>
    <t>PBE1602</t>
  </si>
  <si>
    <t>107025</t>
  </si>
  <si>
    <t>PBE1638</t>
  </si>
  <si>
    <t>107244</t>
  </si>
  <si>
    <t>PBA1643</t>
  </si>
  <si>
    <t>107248</t>
  </si>
  <si>
    <t>177937A</t>
  </si>
  <si>
    <t>107255</t>
  </si>
  <si>
    <t>PBE1599</t>
  </si>
  <si>
    <t>107007</t>
  </si>
  <si>
    <t>187522BA</t>
  </si>
  <si>
    <t>106973</t>
  </si>
  <si>
    <t>PBA1608A</t>
  </si>
  <si>
    <t>107071</t>
  </si>
  <si>
    <t>B176752L</t>
  </si>
  <si>
    <t>107139</t>
  </si>
  <si>
    <t>PBA1567</t>
  </si>
  <si>
    <t>106901</t>
  </si>
  <si>
    <t>BHE1631</t>
  </si>
  <si>
    <t>107145</t>
  </si>
  <si>
    <t>PBA1622</t>
  </si>
  <si>
    <t>107107</t>
  </si>
  <si>
    <t>PBA1644</t>
  </si>
  <si>
    <t>107223</t>
  </si>
  <si>
    <t>BHE1647</t>
  </si>
  <si>
    <t>107251</t>
  </si>
  <si>
    <t>PBA1622A</t>
  </si>
  <si>
    <t>107242</t>
  </si>
  <si>
    <t>PBE1596</t>
  </si>
  <si>
    <t>106961</t>
  </si>
  <si>
    <t>PBA1589</t>
  </si>
  <si>
    <t>106960</t>
  </si>
  <si>
    <t>177763A</t>
  </si>
  <si>
    <t>107280</t>
  </si>
  <si>
    <t>PBE1680</t>
  </si>
  <si>
    <t>107303</t>
  </si>
  <si>
    <t>177573BA</t>
  </si>
  <si>
    <t>106877</t>
  </si>
  <si>
    <t>PBA1580</t>
  </si>
  <si>
    <t>106893</t>
  </si>
  <si>
    <t>177396A</t>
  </si>
  <si>
    <t>106911</t>
  </si>
  <si>
    <t>188006BA</t>
  </si>
  <si>
    <t>107394</t>
  </si>
  <si>
    <t>B176230L</t>
  </si>
  <si>
    <t>106848</t>
  </si>
  <si>
    <t>B165478L</t>
  </si>
  <si>
    <t>106886</t>
  </si>
  <si>
    <t>177396B</t>
  </si>
  <si>
    <t>107016</t>
  </si>
  <si>
    <t>PBA1609</t>
  </si>
  <si>
    <t>107018</t>
  </si>
  <si>
    <t>PBE1596A</t>
  </si>
  <si>
    <t>107065</t>
  </si>
  <si>
    <t>B176162LA</t>
  </si>
  <si>
    <t>107113</t>
  </si>
  <si>
    <t>B177366L</t>
  </si>
  <si>
    <t>107392</t>
  </si>
  <si>
    <t>PBA1579</t>
  </si>
  <si>
    <t>106865</t>
  </si>
  <si>
    <t>B176858L</t>
  </si>
  <si>
    <t>106864</t>
  </si>
  <si>
    <t>PBE1401A</t>
  </si>
  <si>
    <t>106884</t>
  </si>
  <si>
    <t>PBE1594</t>
  </si>
  <si>
    <t>106930</t>
  </si>
  <si>
    <t>PBE1611</t>
  </si>
  <si>
    <t>107005</t>
  </si>
  <si>
    <t>PBE1665</t>
  </si>
  <si>
    <t>107245</t>
  </si>
  <si>
    <t>B177467LA</t>
  </si>
  <si>
    <t>107410</t>
  </si>
  <si>
    <t>177758BA</t>
  </si>
  <si>
    <t>106914</t>
  </si>
  <si>
    <t>PBA1607</t>
  </si>
  <si>
    <t>106980</t>
  </si>
  <si>
    <t>B176523LA</t>
  </si>
  <si>
    <t>107067</t>
  </si>
  <si>
    <t>PBE1628</t>
  </si>
  <si>
    <t>107090</t>
  </si>
  <si>
    <t>B176843LA</t>
  </si>
  <si>
    <t>107126</t>
  </si>
  <si>
    <t>B176302LA</t>
  </si>
  <si>
    <t>106867</t>
  </si>
  <si>
    <t>PBA1579A</t>
  </si>
  <si>
    <t>106944</t>
  </si>
  <si>
    <t>B176843L</t>
  </si>
  <si>
    <t>107038</t>
  </si>
  <si>
    <t>PBE1637</t>
  </si>
  <si>
    <t>107161</t>
  </si>
  <si>
    <t>BHE1593A</t>
  </si>
  <si>
    <t>107260</t>
  </si>
  <si>
    <t>PBE1506A</t>
  </si>
  <si>
    <t>107232</t>
  </si>
  <si>
    <t>PBA1562A</t>
  </si>
  <si>
    <t>106958</t>
  </si>
  <si>
    <t>B176162L</t>
  </si>
  <si>
    <t>107022</t>
  </si>
  <si>
    <t>177850BA</t>
  </si>
  <si>
    <t>107080</t>
  </si>
  <si>
    <t>PBA1608</t>
  </si>
  <si>
    <t>106955</t>
  </si>
  <si>
    <t>B175982L</t>
  </si>
  <si>
    <t>106860</t>
  </si>
  <si>
    <t>B176524L</t>
  </si>
  <si>
    <t>107014</t>
  </si>
  <si>
    <t>177912BA</t>
  </si>
  <si>
    <t>107160</t>
  </si>
  <si>
    <t>177850BB</t>
  </si>
  <si>
    <t>107123</t>
  </si>
  <si>
    <t>178034BA</t>
  </si>
  <si>
    <t>107314</t>
  </si>
  <si>
    <t>B176523L</t>
  </si>
  <si>
    <t>106976</t>
  </si>
  <si>
    <t>B177397L</t>
  </si>
  <si>
    <t>107147</t>
  </si>
  <si>
    <t>B177773L</t>
  </si>
  <si>
    <t>107353</t>
  </si>
  <si>
    <t>B176732L</t>
  </si>
  <si>
    <t>106940</t>
  </si>
  <si>
    <t>B177368L</t>
  </si>
  <si>
    <t>106939</t>
  </si>
  <si>
    <t>B177525L</t>
  </si>
  <si>
    <t>106974</t>
  </si>
  <si>
    <t>B177771L</t>
  </si>
  <si>
    <t>107068</t>
  </si>
  <si>
    <t>PBE1639</t>
  </si>
  <si>
    <t>107078</t>
  </si>
  <si>
    <t>B177369L</t>
  </si>
  <si>
    <t>107089</t>
  </si>
  <si>
    <t>PBA1640</t>
  </si>
  <si>
    <t>107087</t>
  </si>
  <si>
    <t>B177215L</t>
  </si>
  <si>
    <t>107197</t>
  </si>
  <si>
    <t>PBA1677</t>
  </si>
  <si>
    <t>107215</t>
  </si>
  <si>
    <t>07/10/17</t>
  </si>
  <si>
    <t>B177651L</t>
  </si>
  <si>
    <t>107272</t>
  </si>
  <si>
    <t>B177875L</t>
  </si>
  <si>
    <t>107315</t>
  </si>
  <si>
    <t>B177467L</t>
  </si>
  <si>
    <t>107328</t>
  </si>
  <si>
    <t>B177589L</t>
  </si>
  <si>
    <t>107326</t>
  </si>
  <si>
    <t>B177348L</t>
  </si>
  <si>
    <t>107344</t>
  </si>
  <si>
    <t>Sales price</t>
  </si>
  <si>
    <t>FE</t>
  </si>
  <si>
    <t>Car Cost</t>
  </si>
  <si>
    <t>Age</t>
  </si>
  <si>
    <t>Type</t>
  </si>
  <si>
    <t>Stock#</t>
  </si>
  <si>
    <t>Deal#</t>
  </si>
  <si>
    <t>Date</t>
  </si>
  <si>
    <t>Reserve</t>
  </si>
  <si>
    <t>ELW</t>
  </si>
  <si>
    <t>AFT/&lt;br&gt;OTH</t>
  </si>
  <si>
    <t>Ttl BE</t>
  </si>
  <si>
    <t>Mgr</t>
  </si>
  <si>
    <t>FI Mgr</t>
  </si>
  <si>
    <t>Sls 1</t>
  </si>
  <si>
    <t>Sls 2</t>
  </si>
  <si>
    <t>Buyer</t>
  </si>
  <si>
    <t>Acura</t>
  </si>
  <si>
    <t>RDX</t>
  </si>
  <si>
    <t>Michael G</t>
  </si>
  <si>
    <t>Ryan D</t>
  </si>
  <si>
    <t>Christopher H</t>
  </si>
  <si>
    <t>-</t>
  </si>
  <si>
    <t>HERNANDEZ GARDUNO,MONICA E</t>
  </si>
  <si>
    <t>BMW</t>
  </si>
  <si>
    <t>535XI</t>
  </si>
  <si>
    <t>Heidi R</t>
  </si>
  <si>
    <t>LINDGREN,LAURENCE J</t>
  </si>
  <si>
    <t>Subaru</t>
  </si>
  <si>
    <t>Outback</t>
  </si>
  <si>
    <t>Elias F</t>
  </si>
  <si>
    <t>Aldijana H</t>
  </si>
  <si>
    <t>Kyle C</t>
  </si>
  <si>
    <t>KIRCHNER,ALEXANDER J</t>
  </si>
  <si>
    <t>I3 RANGE EXTENDER</t>
  </si>
  <si>
    <t>Apurva S</t>
  </si>
  <si>
    <t>Brittany R</t>
  </si>
  <si>
    <t>NAGASE,SUMIAKI</t>
  </si>
  <si>
    <t>X1 XDR 28I</t>
  </si>
  <si>
    <t>Haroon M</t>
  </si>
  <si>
    <t>LAIBLE,PHILIP D</t>
  </si>
  <si>
    <t>550XI</t>
  </si>
  <si>
    <t>Robert D</t>
  </si>
  <si>
    <t>BELCZAK,MICHAEL</t>
  </si>
  <si>
    <t>X5 XDRIVE 35I</t>
  </si>
  <si>
    <t>BARBER,CHRISTOPHER J</t>
  </si>
  <si>
    <t>Mercedes-Benz</t>
  </si>
  <si>
    <t>E550W4</t>
  </si>
  <si>
    <t>Colin M H</t>
  </si>
  <si>
    <t>FIORA ENTERPRISES LLC OF GENEVA</t>
  </si>
  <si>
    <t>330XI</t>
  </si>
  <si>
    <t>Christopher L</t>
  </si>
  <si>
    <t>FEWKES,DANIEL S</t>
  </si>
  <si>
    <t>Nissan</t>
  </si>
  <si>
    <t>Rogue</t>
  </si>
  <si>
    <t>John G</t>
  </si>
  <si>
    <t>CANON,INNANA</t>
  </si>
  <si>
    <t>SMITH,WILLIAM L</t>
  </si>
  <si>
    <t>X5 XDRIVE 50I</t>
  </si>
  <si>
    <t>BANG,YU JIN</t>
  </si>
  <si>
    <t>M5</t>
  </si>
  <si>
    <t>Alvin S</t>
  </si>
  <si>
    <t>DEL GIUDICE,NICHOLAS</t>
  </si>
  <si>
    <t>M2 CP</t>
  </si>
  <si>
    <t>James C</t>
  </si>
  <si>
    <t>CANNATARO,NICHOLAS M</t>
  </si>
  <si>
    <t>Harry G</t>
  </si>
  <si>
    <t>LAWSON,JAMES M</t>
  </si>
  <si>
    <t>I3</t>
  </si>
  <si>
    <t>Sahil C</t>
  </si>
  <si>
    <t>MANAGER FIRM INCORPORATED</t>
  </si>
  <si>
    <t>X5</t>
  </si>
  <si>
    <t>BORUCH,MARIA</t>
  </si>
  <si>
    <t>328XI</t>
  </si>
  <si>
    <t>KARKULA,MONIKA O</t>
  </si>
  <si>
    <t>430XIGC</t>
  </si>
  <si>
    <t>BENDER MANAGEMENT LLC</t>
  </si>
  <si>
    <t>RIVKIN,TYRA</t>
  </si>
  <si>
    <t>750LXI SEDAN</t>
  </si>
  <si>
    <t>GORDON,WILLIAM E</t>
  </si>
  <si>
    <t>JENA,RAJESH K</t>
  </si>
  <si>
    <t>750XI</t>
  </si>
  <si>
    <t>John N</t>
  </si>
  <si>
    <t>HABIB,WARREN N</t>
  </si>
  <si>
    <t>MORELL,ROBERT B</t>
  </si>
  <si>
    <t>X6</t>
  </si>
  <si>
    <t>FUENTES,JAMES J</t>
  </si>
  <si>
    <t>GIESE,LEAH</t>
  </si>
  <si>
    <t>328I CV</t>
  </si>
  <si>
    <t>HAIME,GEORGE</t>
  </si>
  <si>
    <t>IGNACIO,ARIEL</t>
  </si>
  <si>
    <t>SANBORN,MALINDA</t>
  </si>
  <si>
    <t>Audi</t>
  </si>
  <si>
    <t>TTS</t>
  </si>
  <si>
    <t>Rafael M</t>
  </si>
  <si>
    <t>WIMBERLY,NICOLE O</t>
  </si>
  <si>
    <t>HYEK,GARY</t>
  </si>
  <si>
    <t>MENRA,SANDEEP</t>
  </si>
  <si>
    <t>Land Rover</t>
  </si>
  <si>
    <t>Range Rover</t>
  </si>
  <si>
    <t>Derek M</t>
  </si>
  <si>
    <t>DROBONIKU,ALBAN</t>
  </si>
  <si>
    <t>SCHEUMAN,RONALD</t>
  </si>
  <si>
    <t>LAM,KEN</t>
  </si>
  <si>
    <t>C300W 4MATIC</t>
  </si>
  <si>
    <t>Michael J</t>
  </si>
  <si>
    <t>MACKWAN,RICHARD R</t>
  </si>
  <si>
    <t>X6 XDRIVE 50I</t>
  </si>
  <si>
    <t>IGNELL,PETER</t>
  </si>
  <si>
    <t>435XI COUPE</t>
  </si>
  <si>
    <t>MONTATSKY,BORIS</t>
  </si>
  <si>
    <t>Honda</t>
  </si>
  <si>
    <t>Accord Sdn</t>
  </si>
  <si>
    <t>BHOSALE,GANESH</t>
  </si>
  <si>
    <t>VEDANTHAM,VARUN</t>
  </si>
  <si>
    <t>Salvatore B</t>
  </si>
  <si>
    <t>CAMPOBASSO,JOSEPH</t>
  </si>
  <si>
    <t>STANLEY,JOLYN</t>
  </si>
  <si>
    <t>Nikhil P</t>
  </si>
  <si>
    <t>LIEVORE,NICHOLAS D</t>
  </si>
  <si>
    <t>X6 XDRIVE 35I</t>
  </si>
  <si>
    <t>FEE,TIMOTHY R</t>
  </si>
  <si>
    <t>LINNELL,CORI</t>
  </si>
  <si>
    <t>COLIN,DANIEL</t>
  </si>
  <si>
    <t>PIOTROWSKI,CHRISTOPHER G</t>
  </si>
  <si>
    <t>X3</t>
  </si>
  <si>
    <t>KRAUS,EUGENE S</t>
  </si>
  <si>
    <t>330I</t>
  </si>
  <si>
    <t>ARANDA JR,ERNESTO</t>
  </si>
  <si>
    <t>EHLEBRACHT,TRAVIS</t>
  </si>
  <si>
    <t>X5 XDR 35D</t>
  </si>
  <si>
    <t>HERBES,KYLA</t>
  </si>
  <si>
    <t>VELICKA,JUSTINAS</t>
  </si>
  <si>
    <t>340XI</t>
  </si>
  <si>
    <t>BLASKEY,RYAN F</t>
  </si>
  <si>
    <t>OLSON,DENNIS F</t>
  </si>
  <si>
    <t>320XI</t>
  </si>
  <si>
    <t>RUSSELL,CALVIN</t>
  </si>
  <si>
    <t>BELOFSKY,DAVID A</t>
  </si>
  <si>
    <t>SCHMALING,BRIAN G</t>
  </si>
  <si>
    <t>PARAVATHAREDDY,RADHIKA</t>
  </si>
  <si>
    <t>328I</t>
  </si>
  <si>
    <t>Zach S</t>
  </si>
  <si>
    <t>SANDERS,JASON</t>
  </si>
  <si>
    <t>ROY,SETH</t>
  </si>
  <si>
    <t>THOMPSON,MATHEW E</t>
  </si>
  <si>
    <t>M6 CV</t>
  </si>
  <si>
    <t>Sam R</t>
  </si>
  <si>
    <t>DIMAIO,RICHARD H</t>
  </si>
  <si>
    <t>FEARNCOMBE,UNA M</t>
  </si>
  <si>
    <t>HUGH,STEVEN</t>
  </si>
  <si>
    <t>DUFFY,ROBERT</t>
  </si>
  <si>
    <t>KURAISHI,MOTOKI</t>
  </si>
  <si>
    <t>MONTGOMERY,DAVID</t>
  </si>
  <si>
    <t>440XICP</t>
  </si>
  <si>
    <t>GRAYBILL,JOHN</t>
  </si>
  <si>
    <t>KRAUSEN,JAMES M</t>
  </si>
  <si>
    <t>X4</t>
  </si>
  <si>
    <t>MEHTA,ROGER S</t>
  </si>
  <si>
    <t>X1</t>
  </si>
  <si>
    <t>URBAIN,JAY F</t>
  </si>
  <si>
    <t>HAILE,ANTENEH</t>
  </si>
  <si>
    <t>CZARNECKA GADZIALA,JOANNA</t>
  </si>
  <si>
    <t>HUBRICH,MICHAEL R</t>
  </si>
  <si>
    <t>ROSE,DAVID</t>
  </si>
  <si>
    <t>Hyundai</t>
  </si>
  <si>
    <t>Sonata</t>
  </si>
  <si>
    <t>HOFFMAN,BRIAN K</t>
  </si>
  <si>
    <t>CHOI,BYOUNG HONG</t>
  </si>
  <si>
    <t>NEUHOFF,KIP J</t>
  </si>
  <si>
    <t>GUTIERREZ MONTERO,SERGIO</t>
  </si>
  <si>
    <t>ZIMMER,GEORGE E</t>
  </si>
  <si>
    <t>I8</t>
  </si>
  <si>
    <t>ABID,SAAD</t>
  </si>
  <si>
    <t>Jeep</t>
  </si>
  <si>
    <t>Wrangler Unlimi</t>
  </si>
  <si>
    <t>MONTENEGRO,MARIA</t>
  </si>
  <si>
    <t>PAVLYCH,VICTOR</t>
  </si>
  <si>
    <t>ONEILL,SHAUN C</t>
  </si>
  <si>
    <t>Porsche</t>
  </si>
  <si>
    <t>CAYENNE</t>
  </si>
  <si>
    <t>MULLENS,STEPHEN R</t>
  </si>
  <si>
    <t>SMIGEL,SARAH E</t>
  </si>
  <si>
    <t>428XI COUPE S</t>
  </si>
  <si>
    <t>KLACKING,RYAN J</t>
  </si>
  <si>
    <t>GAVALDON,CHRISTOPHER</t>
  </si>
  <si>
    <t>Grand Cherokee</t>
  </si>
  <si>
    <t>HARE,CANDACE E</t>
  </si>
  <si>
    <t>Jack B</t>
  </si>
  <si>
    <t>LIMONES,JOSE J</t>
  </si>
  <si>
    <t>Toyota</t>
  </si>
  <si>
    <t>Highlander</t>
  </si>
  <si>
    <t>Paul T</t>
  </si>
  <si>
    <t>DORION,DEBORAH L</t>
  </si>
  <si>
    <t>FLEMING,MICHAEL CHARLES</t>
  </si>
  <si>
    <t>ARMANDO,SAM</t>
  </si>
  <si>
    <t>INFINITI</t>
  </si>
  <si>
    <t>JX</t>
  </si>
  <si>
    <t>SCHWARZ,DANA M</t>
  </si>
  <si>
    <t>RODRIGUEZ,HERNAN R</t>
  </si>
  <si>
    <t>MDX</t>
  </si>
  <si>
    <t>ROKVIC,DONNA</t>
  </si>
  <si>
    <t>RAMANATHAN,SUBRAMANIAN</t>
  </si>
  <si>
    <t>MALLIA,ANTHONY</t>
  </si>
  <si>
    <t>650xi</t>
  </si>
  <si>
    <t>BLOHM,STEPHEN C</t>
  </si>
  <si>
    <t>CIMALA,COLIN M</t>
  </si>
  <si>
    <t>PIETREANU,ADRIANA</t>
  </si>
  <si>
    <t>RLX</t>
  </si>
  <si>
    <t>Amita C</t>
  </si>
  <si>
    <t>BARILLAS,ELISEO V</t>
  </si>
  <si>
    <t>CANTARERO-LICONA,ANIBAL</t>
  </si>
  <si>
    <t>Agnieszka K</t>
  </si>
  <si>
    <t>TML BUILDING SOLUTIONS CORP</t>
  </si>
  <si>
    <t>SCHIM,JOHN P</t>
  </si>
  <si>
    <t>DYKES,JOESPH</t>
  </si>
  <si>
    <t>Bruce L</t>
  </si>
  <si>
    <t>NELSON,LEWIS A</t>
  </si>
  <si>
    <t>RANGINENI,LIKHIT RAO</t>
  </si>
  <si>
    <t>KEANE,PARKER J</t>
  </si>
  <si>
    <t>428XI COUPE</t>
  </si>
  <si>
    <t>KOTOWSKI,DEBORAH</t>
  </si>
  <si>
    <t>M235I</t>
  </si>
  <si>
    <t>VALDEZ,RYAN</t>
  </si>
  <si>
    <t>PROKUP,RONALD</t>
  </si>
  <si>
    <t>MEHTA,SANTOG</t>
  </si>
  <si>
    <t>Compass</t>
  </si>
  <si>
    <t>REINIER,BROOKE</t>
  </si>
  <si>
    <t>330E</t>
  </si>
  <si>
    <t>CLOUD,DARNELL</t>
  </si>
  <si>
    <t>HIGHET,LORRI</t>
  </si>
  <si>
    <t>KUO,MELVIN</t>
  </si>
  <si>
    <t>BLEVINS,JASON T</t>
  </si>
  <si>
    <t>MACKLER,SUSAN A</t>
  </si>
  <si>
    <t>TRAN,DIEM</t>
  </si>
  <si>
    <t>HYNES,MARTIN F</t>
  </si>
  <si>
    <t>650I CV</t>
  </si>
  <si>
    <t>DIESI,JAMES R</t>
  </si>
  <si>
    <t>A &amp; A RATLIFF PROPERTIES, LLC</t>
  </si>
  <si>
    <t>BHAKTA,JAYSHAL</t>
  </si>
  <si>
    <t>John S</t>
  </si>
  <si>
    <t>ERHARDT,TOMASZ</t>
  </si>
  <si>
    <t>ID: 601799</t>
  </si>
  <si>
    <t>BARTAKOVICS,LISA</t>
  </si>
  <si>
    <t>435I CV</t>
  </si>
  <si>
    <t>GANJA,EDWARD</t>
  </si>
  <si>
    <t>Z4 SDRIVE 35IS</t>
  </si>
  <si>
    <t>FISCHER,JULIET</t>
  </si>
  <si>
    <t>KUDUKAR,PRASHANT J</t>
  </si>
  <si>
    <t>650XI GC</t>
  </si>
  <si>
    <t>HAYDEN,TERRELL J</t>
  </si>
  <si>
    <t>SHAH,SAGAR</t>
  </si>
  <si>
    <t>SHRI SHAKTI INC.</t>
  </si>
  <si>
    <t>MCNABB,SARAH</t>
  </si>
  <si>
    <t>535D XDRIVE</t>
  </si>
  <si>
    <t>DEMERT JR,RICHARD C</t>
  </si>
  <si>
    <t>G35 Sedan</t>
  </si>
  <si>
    <t>POPE,MICHAEL J</t>
  </si>
  <si>
    <t>M56</t>
  </si>
  <si>
    <t>JOHNSON,ANTIOCIOUS L</t>
  </si>
  <si>
    <t>HIREMATH,PRASHANT PANDIT</t>
  </si>
  <si>
    <t>320I</t>
  </si>
  <si>
    <t>FARHANIZADEH,JAMAL</t>
  </si>
  <si>
    <t>AQUINO,JHOMAR A</t>
  </si>
  <si>
    <t>DESAI,NIKITA</t>
  </si>
  <si>
    <t>DEBOER,RANDALL</t>
  </si>
  <si>
    <t>THOMSON,RICK C</t>
  </si>
  <si>
    <t>KUHLMAN,MICHELLE P</t>
  </si>
  <si>
    <t>SHIHAB,MOHD</t>
  </si>
  <si>
    <t>Sonata Hybrid</t>
  </si>
  <si>
    <t>RAMIREZ,ISRAEL F</t>
  </si>
  <si>
    <t>PANOMITROS,GREGORY E</t>
  </si>
  <si>
    <t>PIEROPAN,TODD B</t>
  </si>
  <si>
    <t>SAMALIONYTE,SOTERA</t>
  </si>
  <si>
    <t>750I XDRIVE</t>
  </si>
  <si>
    <t>DE MEDEIROS,TOM BILL</t>
  </si>
  <si>
    <t>Maxima</t>
  </si>
  <si>
    <t>Steve M</t>
  </si>
  <si>
    <t>KAUR,SATINDER</t>
  </si>
  <si>
    <t>Chevrolet</t>
  </si>
  <si>
    <t>Corvette</t>
  </si>
  <si>
    <t>SANTAGATA,LOUIS J</t>
  </si>
  <si>
    <t>DAVIS,ADAM J</t>
  </si>
  <si>
    <t>335XI GT</t>
  </si>
  <si>
    <t>MANISCALCO,NANCY S</t>
  </si>
  <si>
    <t>328XI SW</t>
  </si>
  <si>
    <t>PIERCE,LINDSEY A</t>
  </si>
  <si>
    <t>PIENKOWSKI,ROBERT F</t>
  </si>
  <si>
    <t>LUEHR,NEAL</t>
  </si>
  <si>
    <t>WITCZAK,ANN GRACE</t>
  </si>
  <si>
    <t>335XI</t>
  </si>
  <si>
    <t>WHITEMAN,ROBERT</t>
  </si>
  <si>
    <t>SANCHEZ,DANIEL</t>
  </si>
  <si>
    <t>CHENNAREDDY,SATISHNATH</t>
  </si>
  <si>
    <t>BEDWELL,NEIL</t>
  </si>
  <si>
    <t>THOMAN,ROBIN M</t>
  </si>
  <si>
    <t>528XI</t>
  </si>
  <si>
    <t>NAGAK,BALVANTTAL</t>
  </si>
  <si>
    <t>Patriot</t>
  </si>
  <si>
    <t>Jordan E</t>
  </si>
  <si>
    <t>MCGUIRE,KELLY</t>
  </si>
  <si>
    <t>BURNS,TODD C</t>
  </si>
  <si>
    <t>MROZINSKI,BRADLEY P</t>
  </si>
  <si>
    <t>M235xi</t>
  </si>
  <si>
    <t>SHIRKEVICH,VERONIKA</t>
  </si>
  <si>
    <t>MARTIN,TOM</t>
  </si>
  <si>
    <t>DIDOMENICO,CRYSTAL L</t>
  </si>
  <si>
    <t>SINGH,SUPREET</t>
  </si>
  <si>
    <t>Z4 sDrive 28i</t>
  </si>
  <si>
    <t>COBB,JEFFREY W</t>
  </si>
  <si>
    <t>750LI XDRIVE</t>
  </si>
  <si>
    <t>MARGUERITE,TODD J</t>
  </si>
  <si>
    <t>Dodge</t>
  </si>
  <si>
    <t>Challenger</t>
  </si>
  <si>
    <t>Kenneth W</t>
  </si>
  <si>
    <t>TRYBULA,SEAN M</t>
  </si>
  <si>
    <t>X3 XDRIVE 28I</t>
  </si>
  <si>
    <t>WEIS,JAY J</t>
  </si>
  <si>
    <t>CR-V</t>
  </si>
  <si>
    <t>Mohammad H</t>
  </si>
  <si>
    <t>MATZ IV,HENNING R</t>
  </si>
  <si>
    <t>Ali N</t>
  </si>
  <si>
    <t>FLORA,IRENE C</t>
  </si>
  <si>
    <t>Z4 SDRIVE 35I</t>
  </si>
  <si>
    <t>KULAS,WILLIAM J</t>
  </si>
  <si>
    <t>GONG,JANNIE</t>
  </si>
  <si>
    <t>BARLOW,KIM M</t>
  </si>
  <si>
    <t>Randy T</t>
  </si>
  <si>
    <t>DUARTE,MARTIN</t>
  </si>
  <si>
    <t>KOEHN,VINCENT G</t>
  </si>
  <si>
    <t>GERARDI,JOESEPH V</t>
  </si>
  <si>
    <t>328XI GT</t>
  </si>
  <si>
    <t>D'ADAMO,KATHLEEN J</t>
  </si>
  <si>
    <t>128I CV S</t>
  </si>
  <si>
    <t>MOSES,KAREN L</t>
  </si>
  <si>
    <t>MILANOVICH,ZENOBIA</t>
  </si>
  <si>
    <t>MORGAN,JAMES P</t>
  </si>
  <si>
    <t>MC GEEVER,JANA K</t>
  </si>
  <si>
    <t>CRESHAM,CHRISTOPHER C</t>
  </si>
  <si>
    <t>KORYZNA,DANIEL</t>
  </si>
  <si>
    <t>UTECH,GARY T</t>
  </si>
  <si>
    <t>428I XDRIVE GC</t>
  </si>
  <si>
    <t>BOWMAN,JAMES</t>
  </si>
  <si>
    <t>Izabela O</t>
  </si>
  <si>
    <t>WHITFIELD,KEVIN</t>
  </si>
  <si>
    <t>LEHNER,DEANN R</t>
  </si>
  <si>
    <t>X5 XDR35D</t>
  </si>
  <si>
    <t>HART,JEREMY</t>
  </si>
  <si>
    <t>MIDWAY GRINDING INC</t>
  </si>
  <si>
    <t>KYLE,VANCE D</t>
  </si>
  <si>
    <t>CAVALLO,JOSEPH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</si>
</sst>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/>
    <xf numFmtId="44" fontId="1" fillId="0" borderId="1" xfId="0" applyNumberFormat="1" applyFont="1" applyBorder="1"/>
    <xf numFmtId="15" fontId="0" fillId="0" borderId="0" xfId="0" applyNumberFormat="1"/>
    <xf numFmtId="14" fontId="0" fillId="0" borderId="1" xfId="0" applyNumberFormat="1" applyBorder="1"/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49" fontId="6" fillId="0" borderId="14" xfId="0" applyNumberFormat="1" applyFont="1" applyBorder="1" applyAlignment="1">
      <alignment horizontal="center"/>
    </xf>
    <xf numFmtId="0" fontId="7" fillId="0" borderId="0" xfId="0" applyFont="1"/>
    <xf numFmtId="0" fontId="6" fillId="0" borderId="14" xfId="0" applyFont="1" applyBorder="1"/>
    <xf numFmtId="164" fontId="2" fillId="0" borderId="0" xfId="0" applyNumberFormat="1" applyFont="1" applyBorder="1" applyAlignment="1" applyProtection="1">
      <alignment horizontal="center"/>
    </xf>
    <xf numFmtId="0" fontId="4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1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" fontId="4" fillId="2" borderId="10" xfId="0" applyNumberFormat="1" applyFont="1" applyFill="1" applyBorder="1" applyAlignment="1" applyProtection="1">
      <alignment horizontal="center" vertical="center"/>
      <protection locked="0"/>
    </xf>
    <xf numFmtId="1" fontId="4" fillId="2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/>
    <xf numFmtId="0" fontId="0" fillId="0" borderId="0" xfId="0" applyAlignment="1"/>
    <xf numFmtId="1" fontId="5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" fontId="4" fillId="2" borderId="13" xfId="0" applyNumberFormat="1" applyFont="1" applyFill="1" applyBorder="1" applyAlignment="1" applyProtection="1">
      <alignment horizontal="center" vertical="center"/>
      <protection locked="0"/>
    </xf>
    <xf numFmtId="1" fontId="4" fillId="2" borderId="12" xfId="0" applyNumberFormat="1" applyFont="1" applyFill="1" applyBorder="1" applyAlignment="1" applyProtection="1">
      <alignment horizontal="center" vertical="center"/>
      <protection locked="0"/>
    </xf>
    <xf numFmtId="3" fontId="0" fillId="0" borderId="0" xfId="0" applyNumberFormat="1"/>
    <xf numFmtId="0" fontId="0" fillId="0" borderId="0" xfId="0" applyNumberFormat="1"/>
    <xf numFmtId="0" fontId="0" fillId="0" borderId="1" xfId="0" applyNumberFormat="1" applyBorder="1"/>
    <xf numFmtId="3" fontId="0" fillId="0" borderId="1" xfId="0" applyNumberFormat="1" applyBorder="1"/>
    <xf numFmtId="44" fontId="4" fillId="2" borderId="7" xfId="1" applyFont="1" applyFill="1" applyBorder="1" applyAlignment="1" applyProtection="1">
      <alignment horizontal="center" vertical="top"/>
      <protection locked="0"/>
    </xf>
    <xf numFmtId="44" fontId="4" fillId="2" borderId="6" xfId="1" applyFont="1" applyFill="1" applyBorder="1" applyAlignment="1" applyProtection="1">
      <alignment horizontal="center" vertical="top"/>
      <protection locked="0"/>
    </xf>
    <xf numFmtId="44" fontId="0" fillId="0" borderId="16" xfId="1" applyFont="1" applyBorder="1" applyAlignment="1">
      <alignment horizontal="center" vertical="top"/>
    </xf>
    <xf numFmtId="44" fontId="4" fillId="2" borderId="10" xfId="1" applyFont="1" applyFill="1" applyBorder="1" applyAlignment="1" applyProtection="1">
      <alignment horizontal="center" vertical="top"/>
      <protection locked="0"/>
    </xf>
    <xf numFmtId="44" fontId="4" fillId="2" borderId="9" xfId="1" applyFont="1" applyFill="1" applyBorder="1" applyAlignment="1" applyProtection="1">
      <alignment horizontal="center" vertical="top"/>
      <protection locked="0"/>
    </xf>
    <xf numFmtId="44" fontId="0" fillId="0" borderId="1" xfId="1" applyFont="1" applyBorder="1" applyAlignment="1">
      <alignment horizontal="center" vertical="top"/>
    </xf>
    <xf numFmtId="44" fontId="4" fillId="2" borderId="13" xfId="1" applyFont="1" applyFill="1" applyBorder="1" applyAlignment="1" applyProtection="1">
      <alignment horizontal="center" vertical="top"/>
      <protection locked="0"/>
    </xf>
    <xf numFmtId="44" fontId="4" fillId="2" borderId="12" xfId="1" applyFont="1" applyFill="1" applyBorder="1" applyAlignment="1" applyProtection="1">
      <alignment horizontal="center" vertical="top"/>
      <protection locked="0"/>
    </xf>
    <xf numFmtId="44" fontId="0" fillId="0" borderId="17" xfId="1" applyFont="1" applyBorder="1" applyAlignment="1">
      <alignment horizontal="center" vertical="top"/>
    </xf>
    <xf numFmtId="44" fontId="5" fillId="0" borderId="4" xfId="1" applyFont="1" applyBorder="1" applyAlignment="1">
      <alignment horizontal="center" vertical="top"/>
    </xf>
    <xf numFmtId="44" fontId="5" fillId="0" borderId="15" xfId="1" applyFont="1" applyBorder="1" applyAlignment="1">
      <alignment horizontal="center" vertical="top"/>
    </xf>
    <xf numFmtId="44" fontId="0" fillId="0" borderId="14" xfId="1" applyFont="1" applyBorder="1" applyAlignment="1">
      <alignment horizontal="center" vertical="top"/>
    </xf>
    <xf numFmtId="9" fontId="0" fillId="0" borderId="16" xfId="2" applyFont="1" applyBorder="1"/>
    <xf numFmtId="9" fontId="0" fillId="0" borderId="1" xfId="2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142875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23925" y="14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1"/>
  <sheetViews>
    <sheetView tabSelected="1" workbookViewId="0">
      <selection activeCell="J12" sqref="J12"/>
    </sheetView>
  </sheetViews>
  <sheetFormatPr defaultRowHeight="15.75" x14ac:dyDescent="0.25"/>
  <cols>
    <col min="1" max="2" width="12.7109375" style="4" customWidth="1"/>
    <col min="3" max="6" width="12.7109375" style="1" customWidth="1"/>
    <col min="7" max="8" width="18.7109375" style="2" customWidth="1"/>
  </cols>
  <sheetData>
    <row r="1" spans="1:8" x14ac:dyDescent="0.25">
      <c r="A1" s="4" t="s">
        <v>10</v>
      </c>
      <c r="B1" s="4" t="s">
        <v>0</v>
      </c>
      <c r="C1" s="1" t="s">
        <v>11</v>
      </c>
      <c r="D1" s="1" t="s">
        <v>1</v>
      </c>
      <c r="E1" s="1" t="s">
        <v>2</v>
      </c>
      <c r="F1" s="1" t="s">
        <v>9</v>
      </c>
      <c r="G1" s="2" t="s">
        <v>4</v>
      </c>
      <c r="H1" s="2" t="s">
        <v>3</v>
      </c>
    </row>
    <row r="2" spans="1:8" ht="15" x14ac:dyDescent="0.25">
      <c r="A2" s="35" t="s">
        <v>199</v>
      </c>
      <c r="B2" s="35" t="s">
        <v>433</v>
      </c>
      <c r="C2" s="35">
        <v>2007</v>
      </c>
      <c r="D2" s="35" t="s">
        <v>527</v>
      </c>
      <c r="E2" s="35" t="s">
        <v>528</v>
      </c>
      <c r="F2" s="35">
        <v>9</v>
      </c>
      <c r="G2" s="36">
        <v>2239.4899999999998</v>
      </c>
      <c r="H2" s="36">
        <v>0</v>
      </c>
    </row>
    <row r="3" spans="1:8" ht="15" x14ac:dyDescent="0.25">
      <c r="A3" s="35" t="s">
        <v>199</v>
      </c>
      <c r="B3" s="35" t="s">
        <v>223</v>
      </c>
      <c r="C3" s="35">
        <v>2014</v>
      </c>
      <c r="D3" s="35" t="s">
        <v>534</v>
      </c>
      <c r="E3" s="35" t="s">
        <v>535</v>
      </c>
      <c r="F3" s="35">
        <v>35</v>
      </c>
      <c r="G3" s="36">
        <v>-1740.12</v>
      </c>
      <c r="H3" s="36">
        <v>0</v>
      </c>
    </row>
    <row r="4" spans="1:8" ht="15" x14ac:dyDescent="0.25">
      <c r="A4" s="35" t="s">
        <v>199</v>
      </c>
      <c r="B4" s="35" t="s">
        <v>197</v>
      </c>
      <c r="C4" s="35">
        <v>2012</v>
      </c>
      <c r="D4" s="35" t="s">
        <v>538</v>
      </c>
      <c r="E4" s="35" t="s">
        <v>539</v>
      </c>
      <c r="F4" s="35">
        <v>39</v>
      </c>
      <c r="G4" s="36">
        <v>1859.06</v>
      </c>
      <c r="H4" s="36">
        <v>0</v>
      </c>
    </row>
    <row r="5" spans="1:8" ht="15" x14ac:dyDescent="0.25">
      <c r="A5" s="35" t="s">
        <v>63</v>
      </c>
      <c r="B5" s="35" t="s">
        <v>61</v>
      </c>
      <c r="C5" s="35">
        <v>2015</v>
      </c>
      <c r="D5" s="35" t="s">
        <v>534</v>
      </c>
      <c r="E5" s="35" t="s">
        <v>544</v>
      </c>
      <c r="F5" s="35">
        <v>68</v>
      </c>
      <c r="G5" s="36">
        <v>-5178.8900000000003</v>
      </c>
      <c r="H5" s="36">
        <v>2400.62</v>
      </c>
    </row>
    <row r="6" spans="1:8" ht="15" x14ac:dyDescent="0.25">
      <c r="A6" s="35" t="s">
        <v>63</v>
      </c>
      <c r="B6" s="35" t="s">
        <v>283</v>
      </c>
      <c r="C6" s="35">
        <v>2017</v>
      </c>
      <c r="D6" s="35" t="s">
        <v>534</v>
      </c>
      <c r="E6" s="35" t="s">
        <v>548</v>
      </c>
      <c r="F6" s="35">
        <v>28</v>
      </c>
      <c r="G6" s="36">
        <v>-599</v>
      </c>
      <c r="H6" s="36">
        <v>696.06</v>
      </c>
    </row>
    <row r="7" spans="1:8" ht="15" x14ac:dyDescent="0.25">
      <c r="A7" s="35" t="s">
        <v>63</v>
      </c>
      <c r="B7" s="35" t="s">
        <v>75</v>
      </c>
      <c r="C7" s="35">
        <v>2014</v>
      </c>
      <c r="D7" s="35" t="s">
        <v>534</v>
      </c>
      <c r="E7" s="35" t="s">
        <v>551</v>
      </c>
      <c r="F7" s="35">
        <v>64</v>
      </c>
      <c r="G7" s="36">
        <v>-4551.51</v>
      </c>
      <c r="H7" s="36">
        <v>0</v>
      </c>
    </row>
    <row r="8" spans="1:8" ht="15" x14ac:dyDescent="0.25">
      <c r="A8" s="35" t="s">
        <v>63</v>
      </c>
      <c r="B8" s="35" t="s">
        <v>104</v>
      </c>
      <c r="C8" s="35">
        <v>2014</v>
      </c>
      <c r="D8" s="35" t="s">
        <v>534</v>
      </c>
      <c r="E8" s="35" t="s">
        <v>554</v>
      </c>
      <c r="F8" s="35">
        <v>59</v>
      </c>
      <c r="G8" s="36">
        <v>-1727.25</v>
      </c>
      <c r="H8" s="36">
        <v>284.39999999999998</v>
      </c>
    </row>
    <row r="9" spans="1:8" ht="15" x14ac:dyDescent="0.25">
      <c r="A9" s="35" t="s">
        <v>63</v>
      </c>
      <c r="B9" s="35" t="s">
        <v>405</v>
      </c>
      <c r="C9" s="35">
        <v>2010</v>
      </c>
      <c r="D9" s="35" t="s">
        <v>556</v>
      </c>
      <c r="E9" s="35" t="s">
        <v>557</v>
      </c>
      <c r="F9" s="35">
        <v>11</v>
      </c>
      <c r="G9" s="36">
        <v>847.96</v>
      </c>
      <c r="H9" s="36">
        <v>0</v>
      </c>
    </row>
    <row r="10" spans="1:8" ht="15" x14ac:dyDescent="0.25">
      <c r="A10" s="35" t="s">
        <v>63</v>
      </c>
      <c r="B10" s="35" t="s">
        <v>419</v>
      </c>
      <c r="C10" s="35">
        <v>2017</v>
      </c>
      <c r="D10" s="35" t="s">
        <v>534</v>
      </c>
      <c r="E10" s="35" t="s">
        <v>560</v>
      </c>
      <c r="F10" s="35">
        <v>10</v>
      </c>
      <c r="G10" s="36">
        <v>-1117.27</v>
      </c>
      <c r="H10" s="36">
        <v>4781.72</v>
      </c>
    </row>
    <row r="11" spans="1:8" ht="15" x14ac:dyDescent="0.25">
      <c r="A11" s="35" t="s">
        <v>63</v>
      </c>
      <c r="B11" s="35" t="s">
        <v>311</v>
      </c>
      <c r="C11" s="35">
        <v>2014</v>
      </c>
      <c r="D11" s="35" t="s">
        <v>563</v>
      </c>
      <c r="E11" s="35" t="s">
        <v>564</v>
      </c>
      <c r="F11" s="35">
        <v>24</v>
      </c>
      <c r="G11" s="36">
        <v>-125.99</v>
      </c>
      <c r="H11" s="36">
        <v>3305.59</v>
      </c>
    </row>
    <row r="12" spans="1:8" ht="15" x14ac:dyDescent="0.25">
      <c r="A12" s="35" t="s">
        <v>63</v>
      </c>
      <c r="B12" s="35" t="s">
        <v>355</v>
      </c>
      <c r="C12" s="35">
        <v>2014</v>
      </c>
      <c r="D12" s="35" t="s">
        <v>534</v>
      </c>
      <c r="E12" s="35" t="s">
        <v>544</v>
      </c>
      <c r="F12" s="35">
        <v>18</v>
      </c>
      <c r="G12" s="36">
        <v>2758</v>
      </c>
      <c r="H12" s="36">
        <v>2479.02</v>
      </c>
    </row>
    <row r="13" spans="1:8" ht="15" x14ac:dyDescent="0.25">
      <c r="A13" s="35" t="s">
        <v>34</v>
      </c>
      <c r="B13" s="35" t="s">
        <v>32</v>
      </c>
      <c r="C13" s="35">
        <v>2015</v>
      </c>
      <c r="D13" s="35" t="s">
        <v>534</v>
      </c>
      <c r="E13" s="35" t="s">
        <v>568</v>
      </c>
      <c r="F13" s="35">
        <v>92</v>
      </c>
      <c r="G13" s="36">
        <v>-6366.63</v>
      </c>
      <c r="H13" s="36">
        <v>1933</v>
      </c>
    </row>
    <row r="14" spans="1:8" ht="15" x14ac:dyDescent="0.25">
      <c r="A14" s="35" t="s">
        <v>28</v>
      </c>
      <c r="B14" s="35" t="s">
        <v>73</v>
      </c>
      <c r="C14" s="35">
        <v>2016</v>
      </c>
      <c r="D14" s="35" t="s">
        <v>534</v>
      </c>
      <c r="E14" s="35" t="s">
        <v>570</v>
      </c>
      <c r="F14" s="35">
        <v>64</v>
      </c>
      <c r="G14" s="36">
        <v>-11411.72</v>
      </c>
      <c r="H14" s="36">
        <v>3575.88</v>
      </c>
    </row>
    <row r="15" spans="1:8" ht="15" x14ac:dyDescent="0.25">
      <c r="A15" s="35" t="s">
        <v>28</v>
      </c>
      <c r="B15" s="35" t="s">
        <v>330</v>
      </c>
      <c r="C15" s="35">
        <v>2016</v>
      </c>
      <c r="D15" s="35" t="s">
        <v>534</v>
      </c>
      <c r="E15" s="35" t="s">
        <v>573</v>
      </c>
      <c r="F15" s="35">
        <v>21</v>
      </c>
      <c r="G15" s="36">
        <v>1847</v>
      </c>
      <c r="H15" s="36">
        <v>2032.21</v>
      </c>
    </row>
    <row r="16" spans="1:8" ht="15" x14ac:dyDescent="0.25">
      <c r="A16" s="35" t="s">
        <v>28</v>
      </c>
      <c r="B16" s="35" t="s">
        <v>26</v>
      </c>
      <c r="C16" s="35">
        <v>2014</v>
      </c>
      <c r="D16" s="35" t="s">
        <v>534</v>
      </c>
      <c r="E16" s="35" t="s">
        <v>551</v>
      </c>
      <c r="F16" s="35">
        <v>101</v>
      </c>
      <c r="G16" s="36">
        <v>-5197.43</v>
      </c>
      <c r="H16" s="36">
        <v>668.81</v>
      </c>
    </row>
    <row r="17" spans="1:8" ht="15" x14ac:dyDescent="0.25">
      <c r="A17" s="35" t="s">
        <v>28</v>
      </c>
      <c r="B17" s="35" t="s">
        <v>157</v>
      </c>
      <c r="C17" s="35">
        <v>2016</v>
      </c>
      <c r="D17" s="35" t="s">
        <v>534</v>
      </c>
      <c r="E17" s="35" t="s">
        <v>578</v>
      </c>
      <c r="F17" s="35">
        <v>45</v>
      </c>
      <c r="G17" s="36">
        <v>-1819.73</v>
      </c>
      <c r="H17" s="36">
        <v>1000</v>
      </c>
    </row>
    <row r="18" spans="1:8" ht="15" x14ac:dyDescent="0.25">
      <c r="A18" s="35" t="s">
        <v>28</v>
      </c>
      <c r="B18" s="35" t="s">
        <v>49</v>
      </c>
      <c r="C18" s="35">
        <v>2017</v>
      </c>
      <c r="D18" s="35" t="s">
        <v>534</v>
      </c>
      <c r="E18" s="35" t="s">
        <v>581</v>
      </c>
      <c r="F18" s="35">
        <v>80</v>
      </c>
      <c r="G18" s="36">
        <v>910.53</v>
      </c>
      <c r="H18" s="36">
        <v>0</v>
      </c>
    </row>
    <row r="19" spans="1:8" ht="15" x14ac:dyDescent="0.25">
      <c r="A19" s="35" t="s">
        <v>69</v>
      </c>
      <c r="B19" s="35" t="s">
        <v>328</v>
      </c>
      <c r="C19" s="35">
        <v>2016</v>
      </c>
      <c r="D19" s="35" t="s">
        <v>534</v>
      </c>
      <c r="E19" s="35" t="s">
        <v>583</v>
      </c>
      <c r="F19" s="35">
        <v>21</v>
      </c>
      <c r="G19" s="36">
        <v>-590</v>
      </c>
      <c r="H19" s="36">
        <v>718.74</v>
      </c>
    </row>
    <row r="20" spans="1:8" ht="15" x14ac:dyDescent="0.25">
      <c r="A20" s="35" t="s">
        <v>69</v>
      </c>
      <c r="B20" s="35" t="s">
        <v>110</v>
      </c>
      <c r="C20" s="35">
        <v>2017</v>
      </c>
      <c r="D20" s="35" t="s">
        <v>534</v>
      </c>
      <c r="E20" s="35" t="s">
        <v>585</v>
      </c>
      <c r="F20" s="35">
        <v>57</v>
      </c>
      <c r="G20" s="36">
        <v>-237</v>
      </c>
      <c r="H20" s="36">
        <v>0</v>
      </c>
    </row>
    <row r="21" spans="1:8" ht="15" x14ac:dyDescent="0.25">
      <c r="A21" s="35" t="s">
        <v>69</v>
      </c>
      <c r="B21" s="35" t="s">
        <v>67</v>
      </c>
      <c r="C21" s="35">
        <v>2015</v>
      </c>
      <c r="D21" s="35" t="s">
        <v>534</v>
      </c>
      <c r="E21" s="35" t="s">
        <v>548</v>
      </c>
      <c r="F21" s="35">
        <v>65</v>
      </c>
      <c r="G21" s="36">
        <v>-286.43</v>
      </c>
      <c r="H21" s="36">
        <v>0</v>
      </c>
    </row>
    <row r="22" spans="1:8" ht="15" x14ac:dyDescent="0.25">
      <c r="A22" s="35" t="s">
        <v>146</v>
      </c>
      <c r="B22" s="35" t="s">
        <v>144</v>
      </c>
      <c r="C22" s="35">
        <v>2016</v>
      </c>
      <c r="D22" s="35" t="s">
        <v>534</v>
      </c>
      <c r="E22" s="35" t="s">
        <v>588</v>
      </c>
      <c r="F22" s="35">
        <v>49</v>
      </c>
      <c r="G22" s="36">
        <v>240</v>
      </c>
      <c r="H22" s="36">
        <v>910</v>
      </c>
    </row>
    <row r="23" spans="1:8" ht="15" x14ac:dyDescent="0.25">
      <c r="A23" s="35" t="s">
        <v>146</v>
      </c>
      <c r="B23" s="35" t="s">
        <v>353</v>
      </c>
      <c r="C23" s="35">
        <v>2016</v>
      </c>
      <c r="D23" s="35" t="s">
        <v>534</v>
      </c>
      <c r="E23" s="35" t="s">
        <v>583</v>
      </c>
      <c r="F23" s="35">
        <v>18</v>
      </c>
      <c r="G23" s="36">
        <v>-715</v>
      </c>
      <c r="H23" s="36">
        <v>3508.96</v>
      </c>
    </row>
    <row r="24" spans="1:8" ht="15" x14ac:dyDescent="0.25">
      <c r="A24" s="35" t="s">
        <v>146</v>
      </c>
      <c r="B24" s="35" t="s">
        <v>351</v>
      </c>
      <c r="C24" s="35">
        <v>2016</v>
      </c>
      <c r="D24" s="35" t="s">
        <v>534</v>
      </c>
      <c r="E24" s="35" t="s">
        <v>591</v>
      </c>
      <c r="F24" s="35">
        <v>18</v>
      </c>
      <c r="G24" s="36">
        <v>1460.79</v>
      </c>
      <c r="H24" s="36">
        <v>0</v>
      </c>
    </row>
    <row r="25" spans="1:8" ht="15" x14ac:dyDescent="0.25">
      <c r="A25" s="35" t="s">
        <v>248</v>
      </c>
      <c r="B25" s="35" t="s">
        <v>246</v>
      </c>
      <c r="C25" s="35">
        <v>2015</v>
      </c>
      <c r="D25" s="35" t="s">
        <v>534</v>
      </c>
      <c r="E25" s="35" t="s">
        <v>583</v>
      </c>
      <c r="F25" s="35">
        <v>32</v>
      </c>
      <c r="G25" s="36">
        <v>-4570.74</v>
      </c>
      <c r="H25" s="36">
        <v>150</v>
      </c>
    </row>
    <row r="26" spans="1:8" ht="15" x14ac:dyDescent="0.25">
      <c r="A26" s="35" t="s">
        <v>248</v>
      </c>
      <c r="B26" s="35" t="s">
        <v>261</v>
      </c>
      <c r="C26" s="35">
        <v>2017</v>
      </c>
      <c r="D26" s="35" t="s">
        <v>534</v>
      </c>
      <c r="E26" s="35" t="s">
        <v>595</v>
      </c>
      <c r="F26" s="35">
        <v>31</v>
      </c>
      <c r="G26" s="36">
        <v>4357</v>
      </c>
      <c r="H26" s="36">
        <v>2027.92</v>
      </c>
    </row>
    <row r="27" spans="1:8" ht="15" x14ac:dyDescent="0.25">
      <c r="A27" s="35" t="s">
        <v>192</v>
      </c>
      <c r="B27" s="35" t="s">
        <v>193</v>
      </c>
      <c r="C27" s="35">
        <v>2017</v>
      </c>
      <c r="D27" s="35" t="s">
        <v>534</v>
      </c>
      <c r="E27" s="35" t="s">
        <v>581</v>
      </c>
      <c r="F27" s="35">
        <v>40</v>
      </c>
      <c r="G27" s="36">
        <v>3150.39</v>
      </c>
      <c r="H27" s="36">
        <v>2214.64</v>
      </c>
    </row>
    <row r="28" spans="1:8" ht="15" x14ac:dyDescent="0.25">
      <c r="A28" s="35" t="s">
        <v>192</v>
      </c>
      <c r="B28" s="35" t="s">
        <v>259</v>
      </c>
      <c r="C28" s="35">
        <v>2011</v>
      </c>
      <c r="D28" s="35" t="s">
        <v>534</v>
      </c>
      <c r="E28" s="35" t="s">
        <v>598</v>
      </c>
      <c r="F28" s="35">
        <v>31</v>
      </c>
      <c r="G28" s="36">
        <v>73.41</v>
      </c>
      <c r="H28" s="36">
        <v>606.91</v>
      </c>
    </row>
    <row r="29" spans="1:8" ht="15" x14ac:dyDescent="0.25">
      <c r="A29" s="35" t="s">
        <v>192</v>
      </c>
      <c r="B29" s="35" t="s">
        <v>504</v>
      </c>
      <c r="C29" s="35">
        <v>2017</v>
      </c>
      <c r="D29" s="35" t="s">
        <v>534</v>
      </c>
      <c r="E29" s="35" t="s">
        <v>581</v>
      </c>
      <c r="F29" s="35">
        <v>0</v>
      </c>
      <c r="G29" s="36">
        <v>3900.06</v>
      </c>
      <c r="H29" s="36">
        <v>2729.36</v>
      </c>
    </row>
    <row r="30" spans="1:8" ht="15" x14ac:dyDescent="0.25">
      <c r="A30" s="35" t="s">
        <v>210</v>
      </c>
      <c r="B30" s="35" t="s">
        <v>208</v>
      </c>
      <c r="C30" s="35">
        <v>2015</v>
      </c>
      <c r="D30" s="35" t="s">
        <v>534</v>
      </c>
      <c r="E30" s="35" t="s">
        <v>581</v>
      </c>
      <c r="F30" s="35">
        <v>38</v>
      </c>
      <c r="G30" s="36">
        <v>-1868.97</v>
      </c>
      <c r="H30" s="36">
        <v>1392.07</v>
      </c>
    </row>
    <row r="31" spans="1:8" ht="15" x14ac:dyDescent="0.25">
      <c r="A31" s="35" t="s">
        <v>210</v>
      </c>
      <c r="B31" s="35" t="s">
        <v>473</v>
      </c>
      <c r="C31" s="35">
        <v>2009</v>
      </c>
      <c r="D31" s="35" t="s">
        <v>602</v>
      </c>
      <c r="E31" s="35" t="s">
        <v>603</v>
      </c>
      <c r="F31" s="35">
        <v>3</v>
      </c>
      <c r="G31" s="36">
        <v>1306.57</v>
      </c>
      <c r="H31" s="36">
        <v>0</v>
      </c>
    </row>
    <row r="32" spans="1:8" ht="15" x14ac:dyDescent="0.25">
      <c r="A32" s="35" t="s">
        <v>210</v>
      </c>
      <c r="B32" s="35" t="s">
        <v>277</v>
      </c>
      <c r="C32" s="35">
        <v>2016</v>
      </c>
      <c r="D32" s="35" t="s">
        <v>534</v>
      </c>
      <c r="E32" s="35" t="s">
        <v>591</v>
      </c>
      <c r="F32" s="35">
        <v>29</v>
      </c>
      <c r="G32" s="36">
        <v>999.36</v>
      </c>
      <c r="H32" s="36">
        <v>0</v>
      </c>
    </row>
    <row r="33" spans="1:8" ht="15" x14ac:dyDescent="0.25">
      <c r="A33" s="35" t="s">
        <v>88</v>
      </c>
      <c r="B33" s="35" t="s">
        <v>86</v>
      </c>
      <c r="C33" s="35">
        <v>2014</v>
      </c>
      <c r="D33" s="35" t="s">
        <v>534</v>
      </c>
      <c r="E33" s="35" t="s">
        <v>554</v>
      </c>
      <c r="F33" s="35">
        <v>62</v>
      </c>
      <c r="G33" s="36">
        <v>-2639.45</v>
      </c>
      <c r="H33" s="36">
        <v>2450</v>
      </c>
    </row>
    <row r="34" spans="1:8" ht="15" x14ac:dyDescent="0.25">
      <c r="A34" s="35" t="s">
        <v>88</v>
      </c>
      <c r="B34" s="35" t="s">
        <v>221</v>
      </c>
      <c r="C34" s="35">
        <v>2008</v>
      </c>
      <c r="D34" s="35" t="s">
        <v>608</v>
      </c>
      <c r="E34" s="35" t="s">
        <v>609</v>
      </c>
      <c r="F34" s="35">
        <v>35</v>
      </c>
      <c r="G34" s="36">
        <v>-1039.97</v>
      </c>
      <c r="H34" s="36">
        <v>1659.51</v>
      </c>
    </row>
    <row r="35" spans="1:8" ht="15" x14ac:dyDescent="0.25">
      <c r="A35" s="35" t="s">
        <v>122</v>
      </c>
      <c r="B35" s="35" t="s">
        <v>397</v>
      </c>
      <c r="C35" s="35">
        <v>2014</v>
      </c>
      <c r="D35" s="35" t="s">
        <v>534</v>
      </c>
      <c r="E35" s="35" t="s">
        <v>544</v>
      </c>
      <c r="F35" s="35">
        <v>12</v>
      </c>
      <c r="G35" s="36">
        <v>2069.35</v>
      </c>
      <c r="H35" s="36">
        <v>428.4</v>
      </c>
    </row>
    <row r="36" spans="1:8" ht="15" x14ac:dyDescent="0.25">
      <c r="A36" s="35" t="s">
        <v>122</v>
      </c>
      <c r="B36" s="35" t="s">
        <v>120</v>
      </c>
      <c r="C36" s="35">
        <v>2015</v>
      </c>
      <c r="D36" s="35" t="s">
        <v>534</v>
      </c>
      <c r="E36" s="35" t="s">
        <v>544</v>
      </c>
      <c r="F36" s="35">
        <v>56</v>
      </c>
      <c r="G36" s="36">
        <v>-3187.63</v>
      </c>
      <c r="H36" s="36">
        <v>0</v>
      </c>
    </row>
    <row r="37" spans="1:8" ht="15" x14ac:dyDescent="0.25">
      <c r="A37" s="35" t="s">
        <v>122</v>
      </c>
      <c r="B37" s="35" t="s">
        <v>395</v>
      </c>
      <c r="C37" s="35">
        <v>2013</v>
      </c>
      <c r="D37" s="35" t="s">
        <v>556</v>
      </c>
      <c r="E37" s="35" t="s">
        <v>614</v>
      </c>
      <c r="F37" s="35">
        <v>12</v>
      </c>
      <c r="G37" s="36">
        <v>1155</v>
      </c>
      <c r="H37" s="36">
        <v>0</v>
      </c>
    </row>
    <row r="38" spans="1:8" ht="15" x14ac:dyDescent="0.25">
      <c r="A38" s="35" t="s">
        <v>233</v>
      </c>
      <c r="B38" s="35" t="s">
        <v>231</v>
      </c>
      <c r="C38" s="35">
        <v>2015</v>
      </c>
      <c r="D38" s="35" t="s">
        <v>534</v>
      </c>
      <c r="E38" s="35" t="s">
        <v>617</v>
      </c>
      <c r="F38" s="35">
        <v>34</v>
      </c>
      <c r="G38" s="36">
        <v>-1408.46</v>
      </c>
      <c r="H38" s="36">
        <v>4153.17</v>
      </c>
    </row>
    <row r="39" spans="1:8" ht="15" x14ac:dyDescent="0.25">
      <c r="A39" s="35" t="s">
        <v>350</v>
      </c>
      <c r="B39" s="35" t="s">
        <v>348</v>
      </c>
      <c r="C39" s="35">
        <v>2014</v>
      </c>
      <c r="D39" s="35" t="s">
        <v>534</v>
      </c>
      <c r="E39" s="35" t="s">
        <v>619</v>
      </c>
      <c r="F39" s="35">
        <v>18</v>
      </c>
      <c r="G39" s="36">
        <v>-958</v>
      </c>
      <c r="H39" s="36">
        <v>0</v>
      </c>
    </row>
    <row r="40" spans="1:8" ht="15" x14ac:dyDescent="0.25">
      <c r="A40" s="35" t="s">
        <v>40</v>
      </c>
      <c r="B40" s="35" t="s">
        <v>453</v>
      </c>
      <c r="C40" s="35">
        <v>2007</v>
      </c>
      <c r="D40" s="35" t="s">
        <v>621</v>
      </c>
      <c r="E40" s="35" t="s">
        <v>622</v>
      </c>
      <c r="F40" s="35">
        <v>7</v>
      </c>
      <c r="G40" s="36">
        <v>819.42</v>
      </c>
      <c r="H40" s="36">
        <v>0</v>
      </c>
    </row>
    <row r="41" spans="1:8" ht="15" x14ac:dyDescent="0.25">
      <c r="A41" s="35" t="s">
        <v>40</v>
      </c>
      <c r="B41" s="35" t="s">
        <v>38</v>
      </c>
      <c r="C41" s="35">
        <v>2016</v>
      </c>
      <c r="D41" s="35" t="s">
        <v>534</v>
      </c>
      <c r="E41" s="35" t="s">
        <v>583</v>
      </c>
      <c r="F41" s="35">
        <v>85</v>
      </c>
      <c r="G41" s="36">
        <v>-7422.13</v>
      </c>
      <c r="H41" s="36">
        <v>1465</v>
      </c>
    </row>
    <row r="42" spans="1:8" ht="15" x14ac:dyDescent="0.25">
      <c r="A42" s="35" t="s">
        <v>40</v>
      </c>
      <c r="B42" s="35" t="s">
        <v>346</v>
      </c>
      <c r="C42" s="35">
        <v>2015</v>
      </c>
      <c r="D42" s="35" t="s">
        <v>534</v>
      </c>
      <c r="E42" s="35" t="s">
        <v>568</v>
      </c>
      <c r="F42" s="35">
        <v>18</v>
      </c>
      <c r="G42" s="36">
        <v>2637</v>
      </c>
      <c r="H42" s="36">
        <v>5558.47</v>
      </c>
    </row>
    <row r="43" spans="1:8" ht="15" x14ac:dyDescent="0.25">
      <c r="A43" s="35" t="s">
        <v>40</v>
      </c>
      <c r="B43" s="35" t="s">
        <v>41</v>
      </c>
      <c r="C43" s="35">
        <v>2017</v>
      </c>
      <c r="D43" s="35" t="s">
        <v>534</v>
      </c>
      <c r="E43" s="35" t="s">
        <v>560</v>
      </c>
      <c r="F43" s="35">
        <v>81</v>
      </c>
      <c r="G43" s="36">
        <v>-4539.71</v>
      </c>
      <c r="H43" s="36">
        <v>0</v>
      </c>
    </row>
    <row r="44" spans="1:8" ht="15" x14ac:dyDescent="0.25">
      <c r="A44" s="35" t="s">
        <v>40</v>
      </c>
      <c r="B44" s="35" t="s">
        <v>369</v>
      </c>
      <c r="C44" s="35">
        <v>2013</v>
      </c>
      <c r="D44" s="35" t="s">
        <v>534</v>
      </c>
      <c r="E44" s="35" t="s">
        <v>568</v>
      </c>
      <c r="F44" s="35">
        <v>17</v>
      </c>
      <c r="G44" s="36">
        <v>-42.92</v>
      </c>
      <c r="H44" s="36">
        <v>721.22</v>
      </c>
    </row>
    <row r="45" spans="1:8" ht="15" x14ac:dyDescent="0.25">
      <c r="A45" s="35" t="s">
        <v>40</v>
      </c>
      <c r="B45" s="35" t="s">
        <v>133</v>
      </c>
      <c r="C45" s="35">
        <v>2014</v>
      </c>
      <c r="D45" s="35" t="s">
        <v>534</v>
      </c>
      <c r="E45" s="35" t="s">
        <v>630</v>
      </c>
      <c r="F45" s="35">
        <v>52</v>
      </c>
      <c r="G45" s="36">
        <v>-1286.69</v>
      </c>
      <c r="H45" s="36">
        <v>7248.36</v>
      </c>
    </row>
    <row r="46" spans="1:8" ht="15" x14ac:dyDescent="0.25">
      <c r="A46" s="35" t="s">
        <v>40</v>
      </c>
      <c r="B46" s="35" t="s">
        <v>387</v>
      </c>
      <c r="C46" s="35">
        <v>2017</v>
      </c>
      <c r="D46" s="35" t="s">
        <v>534</v>
      </c>
      <c r="E46" s="35" t="s">
        <v>595</v>
      </c>
      <c r="F46" s="35">
        <v>14</v>
      </c>
      <c r="G46" s="36">
        <v>3582</v>
      </c>
      <c r="H46" s="36">
        <v>910</v>
      </c>
    </row>
    <row r="47" spans="1:8" ht="15" x14ac:dyDescent="0.25">
      <c r="A47" s="35" t="s">
        <v>321</v>
      </c>
      <c r="B47" s="35" t="s">
        <v>367</v>
      </c>
      <c r="C47" s="35">
        <v>2014</v>
      </c>
      <c r="D47" s="35" t="s">
        <v>534</v>
      </c>
      <c r="E47" s="35" t="s">
        <v>535</v>
      </c>
      <c r="F47" s="35">
        <v>17</v>
      </c>
      <c r="G47" s="36">
        <v>374.8</v>
      </c>
      <c r="H47" s="36">
        <v>249</v>
      </c>
    </row>
    <row r="48" spans="1:8" ht="15" x14ac:dyDescent="0.25">
      <c r="A48" s="35" t="s">
        <v>321</v>
      </c>
      <c r="B48" s="35" t="s">
        <v>319</v>
      </c>
      <c r="C48" s="35">
        <v>2016</v>
      </c>
      <c r="D48" s="35" t="s">
        <v>534</v>
      </c>
      <c r="E48" s="35" t="s">
        <v>583</v>
      </c>
      <c r="F48" s="35">
        <v>22</v>
      </c>
      <c r="G48" s="36">
        <v>282.22000000000003</v>
      </c>
      <c r="H48" s="36">
        <v>2915</v>
      </c>
    </row>
    <row r="49" spans="1:8" ht="15" x14ac:dyDescent="0.25">
      <c r="A49" s="35" t="s">
        <v>321</v>
      </c>
      <c r="B49" s="35" t="s">
        <v>431</v>
      </c>
      <c r="C49" s="35">
        <v>2016</v>
      </c>
      <c r="D49" s="35" t="s">
        <v>534</v>
      </c>
      <c r="E49" s="35" t="s">
        <v>635</v>
      </c>
      <c r="F49" s="35">
        <v>9</v>
      </c>
      <c r="G49" s="36">
        <v>8894.7999999999993</v>
      </c>
      <c r="H49" s="36">
        <v>36.049999999999997</v>
      </c>
    </row>
    <row r="50" spans="1:8" ht="15" x14ac:dyDescent="0.25">
      <c r="A50" s="35" t="s">
        <v>321</v>
      </c>
      <c r="B50" s="35" t="s">
        <v>455</v>
      </c>
      <c r="C50" s="35">
        <v>2006</v>
      </c>
      <c r="D50" s="35" t="s">
        <v>534</v>
      </c>
      <c r="E50" s="35" t="s">
        <v>637</v>
      </c>
      <c r="F50" s="35">
        <v>6</v>
      </c>
      <c r="G50" s="36">
        <v>800.24</v>
      </c>
      <c r="H50" s="36">
        <v>0</v>
      </c>
    </row>
    <row r="51" spans="1:8" ht="15" x14ac:dyDescent="0.25">
      <c r="A51" s="35" t="s">
        <v>31</v>
      </c>
      <c r="B51" s="35" t="s">
        <v>389</v>
      </c>
      <c r="C51" s="35">
        <v>2011</v>
      </c>
      <c r="D51" s="35" t="s">
        <v>534</v>
      </c>
      <c r="E51" s="35" t="s">
        <v>535</v>
      </c>
      <c r="F51" s="35">
        <v>13</v>
      </c>
      <c r="G51" s="36">
        <v>-198.73</v>
      </c>
      <c r="H51" s="36">
        <v>846</v>
      </c>
    </row>
    <row r="52" spans="1:8" ht="15" x14ac:dyDescent="0.25">
      <c r="A52" s="35" t="s">
        <v>31</v>
      </c>
      <c r="B52" s="35" t="s">
        <v>365</v>
      </c>
      <c r="C52" s="35">
        <v>2015</v>
      </c>
      <c r="D52" s="35" t="s">
        <v>534</v>
      </c>
      <c r="E52" s="35" t="s">
        <v>640</v>
      </c>
      <c r="F52" s="35">
        <v>17</v>
      </c>
      <c r="G52" s="36">
        <v>-799</v>
      </c>
      <c r="H52" s="36">
        <v>6065.75</v>
      </c>
    </row>
    <row r="53" spans="1:8" ht="15" x14ac:dyDescent="0.25">
      <c r="A53" s="35" t="s">
        <v>31</v>
      </c>
      <c r="B53" s="35" t="s">
        <v>285</v>
      </c>
      <c r="C53" s="35">
        <v>2014</v>
      </c>
      <c r="D53" s="35" t="s">
        <v>534</v>
      </c>
      <c r="E53" s="35" t="s">
        <v>581</v>
      </c>
      <c r="F53" s="35">
        <v>27</v>
      </c>
      <c r="G53" s="36">
        <v>-1310.79</v>
      </c>
      <c r="H53" s="36">
        <v>4002.63</v>
      </c>
    </row>
    <row r="54" spans="1:8" ht="15" x14ac:dyDescent="0.25">
      <c r="A54" s="35" t="s">
        <v>31</v>
      </c>
      <c r="B54" s="35" t="s">
        <v>29</v>
      </c>
      <c r="C54" s="35">
        <v>2017</v>
      </c>
      <c r="D54" s="35" t="s">
        <v>534</v>
      </c>
      <c r="E54" s="35" t="s">
        <v>643</v>
      </c>
      <c r="F54" s="35">
        <v>97</v>
      </c>
      <c r="G54" s="36">
        <v>-2103.84</v>
      </c>
      <c r="H54" s="36">
        <v>2753.74</v>
      </c>
    </row>
    <row r="55" spans="1:8" ht="15" x14ac:dyDescent="0.25">
      <c r="A55" s="35" t="s">
        <v>141</v>
      </c>
      <c r="B55" s="35" t="s">
        <v>139</v>
      </c>
      <c r="C55" s="35">
        <v>2016</v>
      </c>
      <c r="D55" s="35" t="s">
        <v>534</v>
      </c>
      <c r="E55" s="35" t="s">
        <v>551</v>
      </c>
      <c r="F55" s="35">
        <v>50</v>
      </c>
      <c r="G55" s="36">
        <v>-630.88</v>
      </c>
      <c r="H55" s="36">
        <v>-125</v>
      </c>
    </row>
    <row r="56" spans="1:8" ht="15" x14ac:dyDescent="0.25">
      <c r="A56" s="35" t="s">
        <v>141</v>
      </c>
      <c r="B56" s="35" t="s">
        <v>385</v>
      </c>
      <c r="C56" s="35">
        <v>2014</v>
      </c>
      <c r="D56" s="35" t="s">
        <v>534</v>
      </c>
      <c r="E56" s="35" t="s">
        <v>646</v>
      </c>
      <c r="F56" s="35">
        <v>14</v>
      </c>
      <c r="G56" s="36">
        <v>-720.75</v>
      </c>
      <c r="H56" s="36">
        <v>2475.1999999999998</v>
      </c>
    </row>
    <row r="57" spans="1:8" ht="15" x14ac:dyDescent="0.25">
      <c r="A57" s="35" t="s">
        <v>499</v>
      </c>
      <c r="B57" s="35" t="s">
        <v>497</v>
      </c>
      <c r="C57" s="35">
        <v>2014</v>
      </c>
      <c r="D57" s="35" t="s">
        <v>534</v>
      </c>
      <c r="E57" s="35" t="s">
        <v>535</v>
      </c>
      <c r="F57" s="35">
        <v>0</v>
      </c>
      <c r="G57" s="36">
        <v>-1255.69</v>
      </c>
      <c r="H57" s="36">
        <v>0</v>
      </c>
    </row>
    <row r="58" spans="1:8" ht="15" x14ac:dyDescent="0.25">
      <c r="A58" s="35" t="s">
        <v>55</v>
      </c>
      <c r="B58" s="35" t="s">
        <v>56</v>
      </c>
      <c r="C58" s="35">
        <v>2016</v>
      </c>
      <c r="D58" s="35" t="s">
        <v>534</v>
      </c>
      <c r="E58" s="35" t="s">
        <v>535</v>
      </c>
      <c r="F58" s="35">
        <v>72</v>
      </c>
      <c r="G58" s="36">
        <v>-3492.92</v>
      </c>
      <c r="H58" s="36">
        <v>4626.38</v>
      </c>
    </row>
    <row r="59" spans="1:8" ht="15" x14ac:dyDescent="0.25">
      <c r="A59" s="35" t="s">
        <v>55</v>
      </c>
      <c r="B59" s="35" t="s">
        <v>257</v>
      </c>
      <c r="C59" s="35">
        <v>2014</v>
      </c>
      <c r="D59" s="35" t="s">
        <v>534</v>
      </c>
      <c r="E59" s="35" t="s">
        <v>583</v>
      </c>
      <c r="F59" s="35">
        <v>31</v>
      </c>
      <c r="G59" s="36">
        <v>-3095.37</v>
      </c>
      <c r="H59" s="36">
        <v>3581.66</v>
      </c>
    </row>
    <row r="60" spans="1:8" ht="15" x14ac:dyDescent="0.25">
      <c r="A60" s="35" t="s">
        <v>55</v>
      </c>
      <c r="B60" s="35" t="s">
        <v>195</v>
      </c>
      <c r="C60" s="35">
        <v>2016</v>
      </c>
      <c r="D60" s="35" t="s">
        <v>534</v>
      </c>
      <c r="E60" s="35" t="s">
        <v>651</v>
      </c>
      <c r="F60" s="35">
        <v>39</v>
      </c>
      <c r="G60" s="36">
        <v>1266</v>
      </c>
      <c r="H60" s="36">
        <v>7772.94</v>
      </c>
    </row>
    <row r="61" spans="1:8" ht="15" x14ac:dyDescent="0.25">
      <c r="A61" s="35" t="s">
        <v>55</v>
      </c>
      <c r="B61" s="35" t="s">
        <v>281</v>
      </c>
      <c r="C61" s="35">
        <v>2017</v>
      </c>
      <c r="D61" s="35" t="s">
        <v>534</v>
      </c>
      <c r="E61" s="35" t="s">
        <v>560</v>
      </c>
      <c r="F61" s="35">
        <v>28</v>
      </c>
      <c r="G61" s="36">
        <v>1649.8</v>
      </c>
      <c r="H61" s="36">
        <v>1014.12</v>
      </c>
    </row>
    <row r="62" spans="1:8" ht="15" x14ac:dyDescent="0.25">
      <c r="A62" s="35" t="s">
        <v>55</v>
      </c>
      <c r="B62" s="35" t="s">
        <v>206</v>
      </c>
      <c r="C62" s="35">
        <v>2017</v>
      </c>
      <c r="D62" s="35" t="s">
        <v>534</v>
      </c>
      <c r="E62" s="35" t="s">
        <v>548</v>
      </c>
      <c r="F62" s="35">
        <v>38</v>
      </c>
      <c r="G62" s="36">
        <v>2077.02</v>
      </c>
      <c r="H62" s="36">
        <v>3930</v>
      </c>
    </row>
    <row r="63" spans="1:8" ht="15" x14ac:dyDescent="0.25">
      <c r="A63" s="35" t="s">
        <v>55</v>
      </c>
      <c r="B63" s="35" t="s">
        <v>217</v>
      </c>
      <c r="C63" s="35">
        <v>2009</v>
      </c>
      <c r="D63" s="35" t="s">
        <v>534</v>
      </c>
      <c r="E63" s="35" t="s">
        <v>656</v>
      </c>
      <c r="F63" s="35">
        <v>37</v>
      </c>
      <c r="G63" s="36">
        <v>-538.65</v>
      </c>
      <c r="H63" s="36">
        <v>1233</v>
      </c>
    </row>
    <row r="64" spans="1:8" ht="15" x14ac:dyDescent="0.25">
      <c r="A64" s="35" t="s">
        <v>55</v>
      </c>
      <c r="B64" s="35" t="s">
        <v>53</v>
      </c>
      <c r="C64" s="35">
        <v>2016</v>
      </c>
      <c r="D64" s="35" t="s">
        <v>534</v>
      </c>
      <c r="E64" s="35" t="s">
        <v>583</v>
      </c>
      <c r="F64" s="35">
        <v>73</v>
      </c>
      <c r="G64" s="36">
        <v>-4116.5</v>
      </c>
      <c r="H64" s="36">
        <v>704.7</v>
      </c>
    </row>
    <row r="65" spans="1:8" ht="15" x14ac:dyDescent="0.25">
      <c r="A65" s="35" t="s">
        <v>216</v>
      </c>
      <c r="B65" s="35" t="s">
        <v>214</v>
      </c>
      <c r="C65" s="35">
        <v>2015</v>
      </c>
      <c r="D65" s="35" t="s">
        <v>534</v>
      </c>
      <c r="E65" s="35" t="s">
        <v>544</v>
      </c>
      <c r="F65" s="35">
        <v>37</v>
      </c>
      <c r="G65" s="36">
        <v>-401.49</v>
      </c>
      <c r="H65" s="36">
        <v>0</v>
      </c>
    </row>
    <row r="66" spans="1:8" ht="15" x14ac:dyDescent="0.25">
      <c r="A66" s="35" t="s">
        <v>72</v>
      </c>
      <c r="B66" s="35" t="s">
        <v>381</v>
      </c>
      <c r="C66" s="35">
        <v>2017</v>
      </c>
      <c r="D66" s="35" t="s">
        <v>534</v>
      </c>
      <c r="E66" s="35" t="s">
        <v>635</v>
      </c>
      <c r="F66" s="35">
        <v>15</v>
      </c>
      <c r="G66" s="36">
        <v>2045</v>
      </c>
      <c r="H66" s="36">
        <v>150</v>
      </c>
    </row>
    <row r="67" spans="1:8" ht="15" x14ac:dyDescent="0.25">
      <c r="A67" s="35" t="s">
        <v>72</v>
      </c>
      <c r="B67" s="35" t="s">
        <v>70</v>
      </c>
      <c r="C67" s="35">
        <v>2017</v>
      </c>
      <c r="D67" s="35" t="s">
        <v>534</v>
      </c>
      <c r="E67" s="35" t="s">
        <v>548</v>
      </c>
      <c r="F67" s="35">
        <v>64</v>
      </c>
      <c r="G67" s="36">
        <v>1510.44</v>
      </c>
      <c r="H67" s="36">
        <v>610</v>
      </c>
    </row>
    <row r="68" spans="1:8" ht="15" x14ac:dyDescent="0.25">
      <c r="A68" s="35" t="s">
        <v>72</v>
      </c>
      <c r="B68" s="35" t="s">
        <v>102</v>
      </c>
      <c r="C68" s="35">
        <v>2016</v>
      </c>
      <c r="D68" s="35" t="s">
        <v>534</v>
      </c>
      <c r="E68" s="35" t="s">
        <v>535</v>
      </c>
      <c r="F68" s="35">
        <v>59</v>
      </c>
      <c r="G68" s="36">
        <v>-5201.38</v>
      </c>
      <c r="H68" s="36">
        <v>1029.67</v>
      </c>
    </row>
    <row r="69" spans="1:8" ht="15" x14ac:dyDescent="0.25">
      <c r="A69" s="35" t="s">
        <v>72</v>
      </c>
      <c r="B69" s="35" t="s">
        <v>100</v>
      </c>
      <c r="C69" s="35">
        <v>2017</v>
      </c>
      <c r="D69" s="35" t="s">
        <v>534</v>
      </c>
      <c r="E69" s="35" t="s">
        <v>664</v>
      </c>
      <c r="F69" s="35">
        <v>59</v>
      </c>
      <c r="G69" s="36">
        <v>-4341.74</v>
      </c>
      <c r="H69" s="36">
        <v>-11.61</v>
      </c>
    </row>
    <row r="70" spans="1:8" ht="15" x14ac:dyDescent="0.25">
      <c r="A70" s="35" t="s">
        <v>163</v>
      </c>
      <c r="B70" s="35" t="s">
        <v>161</v>
      </c>
      <c r="C70" s="35">
        <v>2016</v>
      </c>
      <c r="D70" s="35" t="s">
        <v>534</v>
      </c>
      <c r="E70" s="35" t="s">
        <v>535</v>
      </c>
      <c r="F70" s="35">
        <v>44</v>
      </c>
      <c r="G70" s="36">
        <v>-2283.98</v>
      </c>
      <c r="H70" s="36">
        <v>3412.86</v>
      </c>
    </row>
    <row r="71" spans="1:8" ht="15" x14ac:dyDescent="0.25">
      <c r="A71" s="35" t="s">
        <v>163</v>
      </c>
      <c r="B71" s="35" t="s">
        <v>178</v>
      </c>
      <c r="C71" s="35">
        <v>2017</v>
      </c>
      <c r="D71" s="35" t="s">
        <v>534</v>
      </c>
      <c r="E71" s="35" t="s">
        <v>667</v>
      </c>
      <c r="F71" s="35">
        <v>42</v>
      </c>
      <c r="G71" s="36">
        <v>2644.4</v>
      </c>
      <c r="H71" s="36">
        <v>1807.36</v>
      </c>
    </row>
    <row r="72" spans="1:8" ht="15" x14ac:dyDescent="0.25">
      <c r="A72" s="35" t="s">
        <v>48</v>
      </c>
      <c r="B72" s="35" t="s">
        <v>118</v>
      </c>
      <c r="C72" s="35">
        <v>2017</v>
      </c>
      <c r="D72" s="35" t="s">
        <v>534</v>
      </c>
      <c r="E72" s="35" t="s">
        <v>669</v>
      </c>
      <c r="F72" s="35">
        <v>56</v>
      </c>
      <c r="G72" s="36">
        <v>-1501.93</v>
      </c>
      <c r="H72" s="36">
        <v>1665.3</v>
      </c>
    </row>
    <row r="73" spans="1:8" ht="15" x14ac:dyDescent="0.25">
      <c r="A73" s="35" t="s">
        <v>48</v>
      </c>
      <c r="B73" s="35" t="s">
        <v>46</v>
      </c>
      <c r="C73" s="35">
        <v>2014</v>
      </c>
      <c r="D73" s="35" t="s">
        <v>534</v>
      </c>
      <c r="E73" s="35" t="s">
        <v>544</v>
      </c>
      <c r="F73" s="35">
        <v>80</v>
      </c>
      <c r="G73" s="36">
        <v>-4496.76</v>
      </c>
      <c r="H73" s="36">
        <v>1039.42</v>
      </c>
    </row>
    <row r="74" spans="1:8" ht="15" x14ac:dyDescent="0.25">
      <c r="A74" s="35" t="s">
        <v>96</v>
      </c>
      <c r="B74" s="35" t="s">
        <v>150</v>
      </c>
      <c r="C74" s="35">
        <v>2014</v>
      </c>
      <c r="D74" s="35" t="s">
        <v>534</v>
      </c>
      <c r="E74" s="35" t="s">
        <v>588</v>
      </c>
      <c r="F74" s="35">
        <v>47</v>
      </c>
      <c r="G74" s="36">
        <v>-3769.05</v>
      </c>
      <c r="H74" s="36">
        <v>915.85</v>
      </c>
    </row>
    <row r="75" spans="1:8" ht="15" x14ac:dyDescent="0.25">
      <c r="A75" s="35" t="s">
        <v>96</v>
      </c>
      <c r="B75" s="35" t="s">
        <v>204</v>
      </c>
      <c r="C75" s="35">
        <v>2015</v>
      </c>
      <c r="D75" s="35" t="s">
        <v>534</v>
      </c>
      <c r="E75" s="35" t="s">
        <v>544</v>
      </c>
      <c r="F75" s="35">
        <v>38</v>
      </c>
      <c r="G75" s="36">
        <v>-2641.01</v>
      </c>
      <c r="H75" s="36">
        <v>1175.17</v>
      </c>
    </row>
    <row r="76" spans="1:8" ht="15" x14ac:dyDescent="0.25">
      <c r="A76" s="35" t="s">
        <v>96</v>
      </c>
      <c r="B76" s="35" t="s">
        <v>451</v>
      </c>
      <c r="C76" s="35">
        <v>2014</v>
      </c>
      <c r="D76" s="35" t="s">
        <v>534</v>
      </c>
      <c r="E76" s="35" t="s">
        <v>568</v>
      </c>
      <c r="F76" s="35">
        <v>7</v>
      </c>
      <c r="G76" s="36">
        <v>2905</v>
      </c>
      <c r="H76" s="36">
        <v>9313.85</v>
      </c>
    </row>
    <row r="77" spans="1:8" ht="15" x14ac:dyDescent="0.25">
      <c r="A77" s="35" t="s">
        <v>96</v>
      </c>
      <c r="B77" s="35" t="s">
        <v>469</v>
      </c>
      <c r="C77" s="35">
        <v>2012</v>
      </c>
      <c r="D77" s="35" t="s">
        <v>675</v>
      </c>
      <c r="E77" s="35" t="s">
        <v>676</v>
      </c>
      <c r="F77" s="35">
        <v>4</v>
      </c>
      <c r="G77" s="36">
        <v>1820</v>
      </c>
      <c r="H77" s="36">
        <v>1459.67</v>
      </c>
    </row>
    <row r="78" spans="1:8" ht="15" x14ac:dyDescent="0.25">
      <c r="A78" s="35" t="s">
        <v>96</v>
      </c>
      <c r="B78" s="35" t="s">
        <v>176</v>
      </c>
      <c r="C78" s="35">
        <v>2016</v>
      </c>
      <c r="D78" s="35" t="s">
        <v>534</v>
      </c>
      <c r="E78" s="35" t="s">
        <v>646</v>
      </c>
      <c r="F78" s="35">
        <v>43</v>
      </c>
      <c r="G78" s="36">
        <v>-8475.7800000000007</v>
      </c>
      <c r="H78" s="36">
        <v>-828.81</v>
      </c>
    </row>
    <row r="79" spans="1:8" ht="15" x14ac:dyDescent="0.25">
      <c r="A79" s="35" t="s">
        <v>96</v>
      </c>
      <c r="B79" s="35" t="s">
        <v>94</v>
      </c>
      <c r="C79" s="35">
        <v>2017</v>
      </c>
      <c r="D79" s="35" t="s">
        <v>534</v>
      </c>
      <c r="E79" s="35" t="s">
        <v>595</v>
      </c>
      <c r="F79" s="35">
        <v>60</v>
      </c>
      <c r="G79" s="36">
        <v>-1383</v>
      </c>
      <c r="H79" s="36">
        <v>1194.3</v>
      </c>
    </row>
    <row r="80" spans="1:8" ht="15" x14ac:dyDescent="0.25">
      <c r="A80" s="35" t="s">
        <v>96</v>
      </c>
      <c r="B80" s="35" t="s">
        <v>315</v>
      </c>
      <c r="C80" s="35">
        <v>2014</v>
      </c>
      <c r="D80" s="35" t="s">
        <v>534</v>
      </c>
      <c r="E80" s="35" t="s">
        <v>544</v>
      </c>
      <c r="F80" s="35">
        <v>22</v>
      </c>
      <c r="G80" s="36">
        <v>1269.3499999999999</v>
      </c>
      <c r="H80" s="36">
        <v>0</v>
      </c>
    </row>
    <row r="81" spans="1:8" ht="15" x14ac:dyDescent="0.25">
      <c r="A81" s="35" t="s">
        <v>96</v>
      </c>
      <c r="B81" s="35" t="s">
        <v>317</v>
      </c>
      <c r="C81" s="35">
        <v>2015</v>
      </c>
      <c r="D81" s="35" t="s">
        <v>534</v>
      </c>
      <c r="E81" s="35" t="s">
        <v>656</v>
      </c>
      <c r="F81" s="35">
        <v>22</v>
      </c>
      <c r="G81" s="36">
        <v>2011.48</v>
      </c>
      <c r="H81" s="36">
        <v>400</v>
      </c>
    </row>
    <row r="82" spans="1:8" ht="15" x14ac:dyDescent="0.25">
      <c r="A82" s="35" t="s">
        <v>96</v>
      </c>
      <c r="B82" s="35" t="s">
        <v>268</v>
      </c>
      <c r="C82" s="35">
        <v>2015</v>
      </c>
      <c r="D82" s="35" t="s">
        <v>534</v>
      </c>
      <c r="E82" s="35" t="s">
        <v>682</v>
      </c>
      <c r="F82" s="35">
        <v>30</v>
      </c>
      <c r="G82" s="36">
        <v>141.69</v>
      </c>
      <c r="H82" s="36">
        <v>10882.61</v>
      </c>
    </row>
    <row r="83" spans="1:8" ht="15" x14ac:dyDescent="0.25">
      <c r="A83" s="35" t="s">
        <v>99</v>
      </c>
      <c r="B83" s="35" t="s">
        <v>324</v>
      </c>
      <c r="C83" s="35">
        <v>2015</v>
      </c>
      <c r="D83" s="35" t="s">
        <v>684</v>
      </c>
      <c r="E83" s="35" t="s">
        <v>685</v>
      </c>
      <c r="F83" s="35">
        <v>21</v>
      </c>
      <c r="G83" s="36">
        <v>567.71</v>
      </c>
      <c r="H83" s="36">
        <v>1428.92</v>
      </c>
    </row>
    <row r="84" spans="1:8" ht="15" x14ac:dyDescent="0.25">
      <c r="A84" s="35" t="s">
        <v>99</v>
      </c>
      <c r="B84" s="35" t="s">
        <v>97</v>
      </c>
      <c r="C84" s="35">
        <v>2014</v>
      </c>
      <c r="D84" s="35" t="s">
        <v>534</v>
      </c>
      <c r="E84" s="35" t="s">
        <v>568</v>
      </c>
      <c r="F84" s="35">
        <v>59</v>
      </c>
      <c r="G84" s="36">
        <v>-2270.65</v>
      </c>
      <c r="H84" s="36">
        <v>3720.39</v>
      </c>
    </row>
    <row r="85" spans="1:8" ht="15" x14ac:dyDescent="0.25">
      <c r="A85" s="35" t="s">
        <v>99</v>
      </c>
      <c r="B85" s="35" t="s">
        <v>383</v>
      </c>
      <c r="C85" s="35">
        <v>2014</v>
      </c>
      <c r="D85" s="35" t="s">
        <v>534</v>
      </c>
      <c r="E85" s="35" t="s">
        <v>535</v>
      </c>
      <c r="F85" s="35">
        <v>14</v>
      </c>
      <c r="G85" s="36">
        <v>-1262.01</v>
      </c>
      <c r="H85" s="36">
        <v>1430.08</v>
      </c>
    </row>
    <row r="86" spans="1:8" ht="15" x14ac:dyDescent="0.25">
      <c r="A86" s="35" t="s">
        <v>99</v>
      </c>
      <c r="B86" s="35" t="s">
        <v>255</v>
      </c>
      <c r="C86" s="35">
        <v>2006</v>
      </c>
      <c r="D86" s="35" t="s">
        <v>689</v>
      </c>
      <c r="E86" s="35" t="s">
        <v>690</v>
      </c>
      <c r="F86" s="35">
        <v>31</v>
      </c>
      <c r="G86" s="36">
        <v>-745</v>
      </c>
      <c r="H86" s="36">
        <v>219.84</v>
      </c>
    </row>
    <row r="87" spans="1:8" ht="15" x14ac:dyDescent="0.25">
      <c r="A87" s="35" t="s">
        <v>85</v>
      </c>
      <c r="B87" s="35" t="s">
        <v>377</v>
      </c>
      <c r="C87" s="35">
        <v>2017</v>
      </c>
      <c r="D87" s="35" t="s">
        <v>534</v>
      </c>
      <c r="E87" s="35" t="s">
        <v>560</v>
      </c>
      <c r="F87" s="35">
        <v>16</v>
      </c>
      <c r="G87" s="36">
        <v>232.51</v>
      </c>
      <c r="H87" s="36">
        <v>1018.44</v>
      </c>
    </row>
    <row r="88" spans="1:8" ht="15" x14ac:dyDescent="0.25">
      <c r="A88" s="35" t="s">
        <v>85</v>
      </c>
      <c r="B88" s="35" t="s">
        <v>227</v>
      </c>
      <c r="C88" s="35">
        <v>2016</v>
      </c>
      <c r="D88" s="35" t="s">
        <v>534</v>
      </c>
      <c r="E88" s="35" t="s">
        <v>693</v>
      </c>
      <c r="F88" s="35">
        <v>34</v>
      </c>
      <c r="G88" s="36">
        <v>-2495.1799999999998</v>
      </c>
      <c r="H88" s="36">
        <v>1508.98</v>
      </c>
    </row>
    <row r="89" spans="1:8" ht="15" x14ac:dyDescent="0.25">
      <c r="A89" s="35" t="s">
        <v>85</v>
      </c>
      <c r="B89" s="35" t="s">
        <v>83</v>
      </c>
      <c r="C89" s="35">
        <v>2016</v>
      </c>
      <c r="D89" s="35" t="s">
        <v>534</v>
      </c>
      <c r="E89" s="35" t="s">
        <v>619</v>
      </c>
      <c r="F89" s="35">
        <v>63</v>
      </c>
      <c r="G89" s="36">
        <v>-1761.01</v>
      </c>
      <c r="H89" s="36">
        <v>250</v>
      </c>
    </row>
    <row r="90" spans="1:8" ht="15" x14ac:dyDescent="0.25">
      <c r="A90" s="35" t="s">
        <v>85</v>
      </c>
      <c r="B90" s="35" t="s">
        <v>273</v>
      </c>
      <c r="C90" s="35">
        <v>2011</v>
      </c>
      <c r="D90" s="35" t="s">
        <v>684</v>
      </c>
      <c r="E90" s="35" t="s">
        <v>696</v>
      </c>
      <c r="F90" s="35">
        <v>29</v>
      </c>
      <c r="G90" s="36">
        <v>-926.12</v>
      </c>
      <c r="H90" s="36">
        <v>0</v>
      </c>
    </row>
    <row r="91" spans="1:8" ht="15" x14ac:dyDescent="0.25">
      <c r="A91" s="35" t="s">
        <v>85</v>
      </c>
      <c r="B91" s="35" t="s">
        <v>229</v>
      </c>
      <c r="C91" s="35">
        <v>2017</v>
      </c>
      <c r="D91" s="35" t="s">
        <v>534</v>
      </c>
      <c r="E91" s="35" t="s">
        <v>581</v>
      </c>
      <c r="F91" s="35">
        <v>34</v>
      </c>
      <c r="G91" s="36">
        <v>3915.39</v>
      </c>
      <c r="H91" s="36">
        <v>3232.84</v>
      </c>
    </row>
    <row r="92" spans="1:8" ht="15" x14ac:dyDescent="0.25">
      <c r="A92" s="35" t="s">
        <v>85</v>
      </c>
      <c r="B92" s="35" t="s">
        <v>244</v>
      </c>
      <c r="C92" s="35">
        <v>2008</v>
      </c>
      <c r="D92" s="35" t="s">
        <v>700</v>
      </c>
      <c r="E92" s="35" t="s">
        <v>701</v>
      </c>
      <c r="F92" s="35">
        <v>32</v>
      </c>
      <c r="G92" s="36">
        <v>544.32000000000005</v>
      </c>
      <c r="H92" s="36">
        <v>1000</v>
      </c>
    </row>
    <row r="93" spans="1:8" ht="15" x14ac:dyDescent="0.25">
      <c r="A93" s="35" t="s">
        <v>241</v>
      </c>
      <c r="B93" s="35" t="s">
        <v>443</v>
      </c>
      <c r="C93" s="35">
        <v>2009</v>
      </c>
      <c r="D93" s="35" t="s">
        <v>534</v>
      </c>
      <c r="E93" s="35" t="s">
        <v>535</v>
      </c>
      <c r="F93" s="35">
        <v>8</v>
      </c>
      <c r="G93" s="36">
        <v>2347.38</v>
      </c>
      <c r="H93" s="36">
        <v>2971.26</v>
      </c>
    </row>
    <row r="94" spans="1:8" ht="15" x14ac:dyDescent="0.25">
      <c r="A94" s="35" t="s">
        <v>241</v>
      </c>
      <c r="B94" s="35" t="s">
        <v>471</v>
      </c>
      <c r="C94" s="35">
        <v>2009</v>
      </c>
      <c r="D94" s="35" t="s">
        <v>621</v>
      </c>
      <c r="E94" s="35" t="s">
        <v>622</v>
      </c>
      <c r="F94" s="35">
        <v>3</v>
      </c>
      <c r="G94" s="36">
        <v>759.86</v>
      </c>
      <c r="H94" s="36">
        <v>0</v>
      </c>
    </row>
    <row r="95" spans="1:8" ht="15" x14ac:dyDescent="0.25">
      <c r="A95" s="35" t="s">
        <v>241</v>
      </c>
      <c r="B95" s="35" t="s">
        <v>417</v>
      </c>
      <c r="C95" s="35">
        <v>2013</v>
      </c>
      <c r="D95" s="35" t="s">
        <v>706</v>
      </c>
      <c r="E95" s="35" t="s">
        <v>707</v>
      </c>
      <c r="F95" s="35">
        <v>10</v>
      </c>
      <c r="G95" s="36">
        <v>1912.05</v>
      </c>
      <c r="H95" s="36">
        <v>1752</v>
      </c>
    </row>
    <row r="96" spans="1:8" ht="15" x14ac:dyDescent="0.25">
      <c r="A96" s="35" t="s">
        <v>241</v>
      </c>
      <c r="B96" s="35" t="s">
        <v>239</v>
      </c>
      <c r="C96" s="35">
        <v>2015</v>
      </c>
      <c r="D96" s="35" t="s">
        <v>534</v>
      </c>
      <c r="E96" s="35" t="s">
        <v>544</v>
      </c>
      <c r="F96" s="35">
        <v>33</v>
      </c>
      <c r="G96" s="36">
        <v>-49.73</v>
      </c>
      <c r="H96" s="36">
        <v>0</v>
      </c>
    </row>
    <row r="97" spans="1:8" ht="15" x14ac:dyDescent="0.25">
      <c r="A97" s="35" t="s">
        <v>132</v>
      </c>
      <c r="B97" s="35" t="s">
        <v>253</v>
      </c>
      <c r="C97" s="35">
        <v>2011</v>
      </c>
      <c r="D97" s="35" t="s">
        <v>527</v>
      </c>
      <c r="E97" s="35" t="s">
        <v>710</v>
      </c>
      <c r="F97" s="35">
        <v>31</v>
      </c>
      <c r="G97" s="36">
        <v>483.85</v>
      </c>
      <c r="H97" s="36">
        <v>0</v>
      </c>
    </row>
    <row r="98" spans="1:8" ht="15" x14ac:dyDescent="0.25">
      <c r="A98" s="35" t="s">
        <v>132</v>
      </c>
      <c r="B98" s="35" t="s">
        <v>225</v>
      </c>
      <c r="C98" s="35">
        <v>2017</v>
      </c>
      <c r="D98" s="35" t="s">
        <v>534</v>
      </c>
      <c r="E98" s="35" t="s">
        <v>581</v>
      </c>
      <c r="F98" s="35">
        <v>34</v>
      </c>
      <c r="G98" s="36">
        <v>428.32</v>
      </c>
      <c r="H98" s="36">
        <v>7230.16</v>
      </c>
    </row>
    <row r="99" spans="1:8" ht="15" x14ac:dyDescent="0.25">
      <c r="A99" s="35" t="s">
        <v>132</v>
      </c>
      <c r="B99" s="35" t="s">
        <v>295</v>
      </c>
      <c r="C99" s="35">
        <v>2016</v>
      </c>
      <c r="D99" s="35" t="s">
        <v>534</v>
      </c>
      <c r="E99" s="35" t="s">
        <v>643</v>
      </c>
      <c r="F99" s="35">
        <v>26</v>
      </c>
      <c r="G99" s="36">
        <v>1821</v>
      </c>
      <c r="H99" s="36">
        <v>970.2</v>
      </c>
    </row>
    <row r="100" spans="1:8" ht="15" x14ac:dyDescent="0.25">
      <c r="A100" s="35" t="s">
        <v>132</v>
      </c>
      <c r="B100" s="35" t="s">
        <v>130</v>
      </c>
      <c r="C100" s="35">
        <v>2016</v>
      </c>
      <c r="D100" s="35" t="s">
        <v>534</v>
      </c>
      <c r="E100" s="35" t="s">
        <v>714</v>
      </c>
      <c r="F100" s="35">
        <v>53</v>
      </c>
      <c r="G100" s="36">
        <v>-3.05</v>
      </c>
      <c r="H100" s="36">
        <v>1400</v>
      </c>
    </row>
    <row r="101" spans="1:8" ht="15" x14ac:dyDescent="0.25">
      <c r="A101" s="35" t="s">
        <v>132</v>
      </c>
      <c r="B101" s="35" t="s">
        <v>375</v>
      </c>
      <c r="C101" s="35">
        <v>2015</v>
      </c>
      <c r="D101" s="35" t="s">
        <v>534</v>
      </c>
      <c r="E101" s="35" t="s">
        <v>581</v>
      </c>
      <c r="F101" s="35">
        <v>16</v>
      </c>
      <c r="G101" s="36">
        <v>-951.02</v>
      </c>
      <c r="H101" s="36">
        <v>1209.5999999999999</v>
      </c>
    </row>
    <row r="102" spans="1:8" ht="15" x14ac:dyDescent="0.25">
      <c r="A102" s="35" t="s">
        <v>132</v>
      </c>
      <c r="B102" s="35" t="s">
        <v>297</v>
      </c>
      <c r="C102" s="35">
        <v>2017</v>
      </c>
      <c r="D102" s="35" t="s">
        <v>534</v>
      </c>
      <c r="E102" s="35" t="s">
        <v>548</v>
      </c>
      <c r="F102" s="35">
        <v>26</v>
      </c>
      <c r="G102" s="36">
        <v>1994.14</v>
      </c>
      <c r="H102" s="36">
        <v>1950.96</v>
      </c>
    </row>
    <row r="103" spans="1:8" ht="15" x14ac:dyDescent="0.25">
      <c r="A103" s="35" t="s">
        <v>66</v>
      </c>
      <c r="B103" s="35" t="s">
        <v>461</v>
      </c>
      <c r="C103" s="35">
        <v>2014</v>
      </c>
      <c r="D103" s="35" t="s">
        <v>527</v>
      </c>
      <c r="E103" s="35" t="s">
        <v>718</v>
      </c>
      <c r="F103" s="35">
        <v>5</v>
      </c>
      <c r="G103" s="36">
        <v>945.31</v>
      </c>
      <c r="H103" s="36">
        <v>2300</v>
      </c>
    </row>
    <row r="104" spans="1:8" ht="15" x14ac:dyDescent="0.25">
      <c r="A104" s="35" t="s">
        <v>66</v>
      </c>
      <c r="B104" s="35" t="s">
        <v>441</v>
      </c>
      <c r="C104" s="35">
        <v>2015</v>
      </c>
      <c r="D104" s="35" t="s">
        <v>534</v>
      </c>
      <c r="E104" s="35" t="s">
        <v>588</v>
      </c>
      <c r="F104" s="35">
        <v>8</v>
      </c>
      <c r="G104" s="36">
        <v>10762.45</v>
      </c>
      <c r="H104" s="36">
        <v>6411.45</v>
      </c>
    </row>
    <row r="105" spans="1:8" ht="15" x14ac:dyDescent="0.25">
      <c r="A105" s="35" t="s">
        <v>66</v>
      </c>
      <c r="B105" s="35" t="s">
        <v>493</v>
      </c>
      <c r="C105" s="35">
        <v>2014</v>
      </c>
      <c r="D105" s="35" t="s">
        <v>534</v>
      </c>
      <c r="E105" s="35" t="s">
        <v>554</v>
      </c>
      <c r="F105" s="35">
        <v>0</v>
      </c>
      <c r="G105" s="36">
        <v>116.05</v>
      </c>
      <c r="H105" s="36">
        <v>1663.65</v>
      </c>
    </row>
    <row r="106" spans="1:8" ht="15" x14ac:dyDescent="0.25">
      <c r="A106" s="35" t="s">
        <v>66</v>
      </c>
      <c r="B106" s="35" t="s">
        <v>307</v>
      </c>
      <c r="C106" s="35">
        <v>2014</v>
      </c>
      <c r="D106" s="35" t="s">
        <v>534</v>
      </c>
      <c r="E106" s="35" t="s">
        <v>635</v>
      </c>
      <c r="F106" s="35">
        <v>24</v>
      </c>
      <c r="G106" s="36">
        <v>-270.18</v>
      </c>
      <c r="H106" s="36">
        <v>434.56</v>
      </c>
    </row>
    <row r="107" spans="1:8" ht="15" x14ac:dyDescent="0.25">
      <c r="A107" s="35" t="s">
        <v>66</v>
      </c>
      <c r="B107" s="35" t="s">
        <v>64</v>
      </c>
      <c r="C107" s="35">
        <v>2017</v>
      </c>
      <c r="D107" s="35" t="s">
        <v>534</v>
      </c>
      <c r="E107" s="35" t="s">
        <v>667</v>
      </c>
      <c r="F107" s="35">
        <v>66</v>
      </c>
      <c r="G107" s="36">
        <v>-1911.84</v>
      </c>
      <c r="H107" s="36">
        <v>2697</v>
      </c>
    </row>
    <row r="108" spans="1:8" ht="15" x14ac:dyDescent="0.25">
      <c r="A108" s="35" t="s">
        <v>66</v>
      </c>
      <c r="B108" s="35" t="s">
        <v>108</v>
      </c>
      <c r="C108" s="35">
        <v>2017</v>
      </c>
      <c r="D108" s="35" t="s">
        <v>534</v>
      </c>
      <c r="E108" s="35" t="s">
        <v>560</v>
      </c>
      <c r="F108" s="35">
        <v>57</v>
      </c>
      <c r="G108" s="36">
        <v>-2869.02</v>
      </c>
      <c r="H108" s="36">
        <v>689.98</v>
      </c>
    </row>
    <row r="109" spans="1:8" ht="15" x14ac:dyDescent="0.25">
      <c r="A109" s="35" t="s">
        <v>66</v>
      </c>
      <c r="B109" s="35" t="s">
        <v>309</v>
      </c>
      <c r="C109" s="35">
        <v>2016</v>
      </c>
      <c r="D109" s="35" t="s">
        <v>534</v>
      </c>
      <c r="E109" s="35" t="s">
        <v>583</v>
      </c>
      <c r="F109" s="35">
        <v>24</v>
      </c>
      <c r="G109" s="36">
        <v>-879</v>
      </c>
      <c r="H109" s="36">
        <v>0</v>
      </c>
    </row>
    <row r="110" spans="1:8" ht="15" x14ac:dyDescent="0.25">
      <c r="A110" s="35" t="s">
        <v>213</v>
      </c>
      <c r="B110" s="35" t="s">
        <v>211</v>
      </c>
      <c r="C110" s="35">
        <v>2016</v>
      </c>
      <c r="D110" s="35" t="s">
        <v>534</v>
      </c>
      <c r="E110" s="35" t="s">
        <v>568</v>
      </c>
      <c r="F110" s="35">
        <v>37</v>
      </c>
      <c r="G110" s="36">
        <v>4196</v>
      </c>
      <c r="H110" s="36">
        <v>0</v>
      </c>
    </row>
    <row r="111" spans="1:8" ht="15" x14ac:dyDescent="0.25">
      <c r="A111" s="35" t="s">
        <v>213</v>
      </c>
      <c r="B111" s="35" t="s">
        <v>489</v>
      </c>
      <c r="C111" s="35">
        <v>2014</v>
      </c>
      <c r="D111" s="35" t="s">
        <v>534</v>
      </c>
      <c r="E111" s="35" t="s">
        <v>730</v>
      </c>
      <c r="F111" s="35">
        <v>0</v>
      </c>
      <c r="G111" s="36">
        <v>0</v>
      </c>
      <c r="H111" s="36">
        <v>4584.54</v>
      </c>
    </row>
    <row r="112" spans="1:8" ht="15" x14ac:dyDescent="0.25">
      <c r="A112" s="35" t="s">
        <v>82</v>
      </c>
      <c r="B112" s="35" t="s">
        <v>174</v>
      </c>
      <c r="C112" s="35">
        <v>2014</v>
      </c>
      <c r="D112" s="35" t="s">
        <v>534</v>
      </c>
      <c r="E112" s="35" t="s">
        <v>732</v>
      </c>
      <c r="F112" s="35">
        <v>43</v>
      </c>
      <c r="G112" s="36">
        <v>-4520.7</v>
      </c>
      <c r="H112" s="36">
        <v>1174.5</v>
      </c>
    </row>
    <row r="113" spans="1:8" ht="15" x14ac:dyDescent="0.25">
      <c r="A113" s="35" t="s">
        <v>82</v>
      </c>
      <c r="B113" s="35" t="s">
        <v>126</v>
      </c>
      <c r="C113" s="35">
        <v>2015</v>
      </c>
      <c r="D113" s="35" t="s">
        <v>534</v>
      </c>
      <c r="E113" s="35" t="s">
        <v>544</v>
      </c>
      <c r="F113" s="35">
        <v>55</v>
      </c>
      <c r="G113" s="36">
        <v>-3194.19</v>
      </c>
      <c r="H113" s="36">
        <v>513.24</v>
      </c>
    </row>
    <row r="114" spans="1:8" ht="15" x14ac:dyDescent="0.25">
      <c r="A114" s="35" t="s">
        <v>82</v>
      </c>
      <c r="B114" s="35" t="s">
        <v>137</v>
      </c>
      <c r="C114" s="35">
        <v>2015</v>
      </c>
      <c r="D114" s="35" t="s">
        <v>534</v>
      </c>
      <c r="E114" s="35" t="s">
        <v>544</v>
      </c>
      <c r="F114" s="35">
        <v>50</v>
      </c>
      <c r="G114" s="36">
        <v>-2311.5</v>
      </c>
      <c r="H114" s="36">
        <v>150</v>
      </c>
    </row>
    <row r="115" spans="1:8" ht="15" x14ac:dyDescent="0.25">
      <c r="A115" s="35" t="s">
        <v>82</v>
      </c>
      <c r="B115" s="35" t="s">
        <v>415</v>
      </c>
      <c r="C115" s="35">
        <v>2014</v>
      </c>
      <c r="D115" s="35" t="s">
        <v>684</v>
      </c>
      <c r="E115" s="35" t="s">
        <v>736</v>
      </c>
      <c r="F115" s="35">
        <v>10</v>
      </c>
      <c r="G115" s="36">
        <v>211.63</v>
      </c>
      <c r="H115" s="36">
        <v>1089.42</v>
      </c>
    </row>
    <row r="116" spans="1:8" ht="15" x14ac:dyDescent="0.25">
      <c r="A116" s="35" t="s">
        <v>82</v>
      </c>
      <c r="B116" s="35" t="s">
        <v>439</v>
      </c>
      <c r="C116" s="35">
        <v>2017</v>
      </c>
      <c r="D116" s="35" t="s">
        <v>534</v>
      </c>
      <c r="E116" s="35" t="s">
        <v>738</v>
      </c>
      <c r="F116" s="35">
        <v>8</v>
      </c>
      <c r="G116" s="36">
        <v>1103.2</v>
      </c>
      <c r="H116" s="36">
        <v>225</v>
      </c>
    </row>
    <row r="117" spans="1:8" ht="15" x14ac:dyDescent="0.25">
      <c r="A117" s="35" t="s">
        <v>82</v>
      </c>
      <c r="B117" s="35" t="s">
        <v>80</v>
      </c>
      <c r="C117" s="35">
        <v>2014</v>
      </c>
      <c r="D117" s="35" t="s">
        <v>534</v>
      </c>
      <c r="E117" s="35" t="s">
        <v>544</v>
      </c>
      <c r="F117" s="35">
        <v>63</v>
      </c>
      <c r="G117" s="36">
        <v>-5413.04</v>
      </c>
      <c r="H117" s="36">
        <v>514.08000000000004</v>
      </c>
    </row>
    <row r="118" spans="1:8" ht="15" x14ac:dyDescent="0.25">
      <c r="A118" s="35" t="s">
        <v>173</v>
      </c>
      <c r="B118" s="35" t="s">
        <v>293</v>
      </c>
      <c r="C118" s="35">
        <v>2012</v>
      </c>
      <c r="D118" s="35" t="s">
        <v>534</v>
      </c>
      <c r="E118" s="35" t="s">
        <v>581</v>
      </c>
      <c r="F118" s="35">
        <v>26</v>
      </c>
      <c r="G118" s="36">
        <v>1247</v>
      </c>
      <c r="H118" s="36">
        <v>0</v>
      </c>
    </row>
    <row r="119" spans="1:8" ht="15" x14ac:dyDescent="0.25">
      <c r="A119" s="35" t="s">
        <v>173</v>
      </c>
      <c r="B119" s="35" t="s">
        <v>279</v>
      </c>
      <c r="C119" s="35">
        <v>2017</v>
      </c>
      <c r="D119" s="35" t="s">
        <v>534</v>
      </c>
      <c r="E119" s="35" t="s">
        <v>548</v>
      </c>
      <c r="F119" s="35">
        <v>28</v>
      </c>
      <c r="G119" s="36">
        <v>143.58000000000001</v>
      </c>
      <c r="H119" s="36">
        <v>2018.14</v>
      </c>
    </row>
    <row r="120" spans="1:8" ht="15" x14ac:dyDescent="0.25">
      <c r="A120" s="35" t="s">
        <v>173</v>
      </c>
      <c r="B120" s="35" t="s">
        <v>171</v>
      </c>
      <c r="C120" s="35">
        <v>2017</v>
      </c>
      <c r="D120" s="35" t="s">
        <v>534</v>
      </c>
      <c r="E120" s="35" t="s">
        <v>548</v>
      </c>
      <c r="F120" s="35">
        <v>43</v>
      </c>
      <c r="G120" s="36">
        <v>131.85</v>
      </c>
      <c r="H120" s="36">
        <v>0</v>
      </c>
    </row>
    <row r="121" spans="1:8" ht="15" x14ac:dyDescent="0.25">
      <c r="A121" s="35" t="s">
        <v>25</v>
      </c>
      <c r="B121" s="35" t="s">
        <v>338</v>
      </c>
      <c r="C121" s="35">
        <v>2016</v>
      </c>
      <c r="D121" s="35" t="s">
        <v>534</v>
      </c>
      <c r="E121" s="35" t="s">
        <v>583</v>
      </c>
      <c r="F121" s="35">
        <v>20</v>
      </c>
      <c r="G121" s="36">
        <v>1070.25</v>
      </c>
      <c r="H121" s="36">
        <v>611.82000000000005</v>
      </c>
    </row>
    <row r="122" spans="1:8" ht="15" x14ac:dyDescent="0.25">
      <c r="A122" s="35" t="s">
        <v>25</v>
      </c>
      <c r="B122" s="35" t="s">
        <v>142</v>
      </c>
      <c r="C122" s="35">
        <v>2016</v>
      </c>
      <c r="D122" s="35" t="s">
        <v>534</v>
      </c>
      <c r="E122" s="35" t="s">
        <v>583</v>
      </c>
      <c r="F122" s="35">
        <v>49</v>
      </c>
      <c r="G122" s="36">
        <v>-460</v>
      </c>
      <c r="H122" s="36">
        <v>1634.76</v>
      </c>
    </row>
    <row r="123" spans="1:8" ht="15" x14ac:dyDescent="0.25">
      <c r="A123" s="35" t="s">
        <v>25</v>
      </c>
      <c r="B123" s="35" t="s">
        <v>23</v>
      </c>
      <c r="C123" s="35">
        <v>2014</v>
      </c>
      <c r="D123" s="35" t="s">
        <v>534</v>
      </c>
      <c r="E123" s="35" t="s">
        <v>746</v>
      </c>
      <c r="F123" s="35">
        <v>111</v>
      </c>
      <c r="G123" s="36">
        <v>-6432.11</v>
      </c>
      <c r="H123" s="36">
        <v>750</v>
      </c>
    </row>
    <row r="124" spans="1:8" ht="15" x14ac:dyDescent="0.25">
      <c r="A124" s="35" t="s">
        <v>25</v>
      </c>
      <c r="B124" s="35" t="s">
        <v>336</v>
      </c>
      <c r="C124" s="35">
        <v>2017</v>
      </c>
      <c r="D124" s="35" t="s">
        <v>534</v>
      </c>
      <c r="E124" s="35" t="s">
        <v>635</v>
      </c>
      <c r="F124" s="35">
        <v>20</v>
      </c>
      <c r="G124" s="36">
        <v>2844</v>
      </c>
      <c r="H124" s="36">
        <v>1164</v>
      </c>
    </row>
    <row r="125" spans="1:8" ht="15" x14ac:dyDescent="0.25">
      <c r="A125" s="35" t="s">
        <v>37</v>
      </c>
      <c r="B125" s="35" t="s">
        <v>289</v>
      </c>
      <c r="C125" s="35">
        <v>2016</v>
      </c>
      <c r="D125" s="35" t="s">
        <v>534</v>
      </c>
      <c r="E125" s="35" t="s">
        <v>617</v>
      </c>
      <c r="F125" s="35">
        <v>26</v>
      </c>
      <c r="G125" s="36">
        <v>1694.8</v>
      </c>
      <c r="H125" s="36">
        <v>2461.1</v>
      </c>
    </row>
    <row r="126" spans="1:8" ht="15" x14ac:dyDescent="0.25">
      <c r="A126" s="35" t="s">
        <v>37</v>
      </c>
      <c r="B126" s="35" t="s">
        <v>291</v>
      </c>
      <c r="C126" s="35">
        <v>2017</v>
      </c>
      <c r="D126" s="35" t="s">
        <v>534</v>
      </c>
      <c r="E126" s="35" t="s">
        <v>667</v>
      </c>
      <c r="F126" s="35">
        <v>26</v>
      </c>
      <c r="G126" s="36">
        <v>2162.19</v>
      </c>
      <c r="H126" s="36">
        <v>813.46</v>
      </c>
    </row>
    <row r="127" spans="1:8" ht="15" x14ac:dyDescent="0.25">
      <c r="A127" s="35" t="s">
        <v>37</v>
      </c>
      <c r="B127" s="35" t="s">
        <v>449</v>
      </c>
      <c r="C127" s="35">
        <v>2017</v>
      </c>
      <c r="D127" s="35" t="s">
        <v>534</v>
      </c>
      <c r="E127" s="35" t="s">
        <v>635</v>
      </c>
      <c r="F127" s="35">
        <v>7</v>
      </c>
      <c r="G127" s="36">
        <v>1749.48</v>
      </c>
      <c r="H127" s="36">
        <v>2857.81</v>
      </c>
    </row>
    <row r="128" spans="1:8" ht="15" x14ac:dyDescent="0.25">
      <c r="A128" s="35" t="s">
        <v>37</v>
      </c>
      <c r="B128" s="35" t="s">
        <v>92</v>
      </c>
      <c r="C128" s="35">
        <v>2015</v>
      </c>
      <c r="D128" s="35" t="s">
        <v>534</v>
      </c>
      <c r="E128" s="35" t="s">
        <v>754</v>
      </c>
      <c r="F128" s="35">
        <v>60</v>
      </c>
      <c r="G128" s="36">
        <v>-7186.52</v>
      </c>
      <c r="H128" s="36">
        <v>3025</v>
      </c>
    </row>
    <row r="129" spans="1:8" ht="15" x14ac:dyDescent="0.25">
      <c r="A129" s="35" t="s">
        <v>37</v>
      </c>
      <c r="B129" s="35" t="s">
        <v>35</v>
      </c>
      <c r="C129" s="35">
        <v>2016</v>
      </c>
      <c r="D129" s="35" t="s">
        <v>534</v>
      </c>
      <c r="E129" s="35" t="s">
        <v>756</v>
      </c>
      <c r="F129" s="35">
        <v>89</v>
      </c>
      <c r="G129" s="36">
        <v>-7130.07</v>
      </c>
      <c r="H129" s="36">
        <v>1143.07</v>
      </c>
    </row>
    <row r="130" spans="1:8" ht="15" x14ac:dyDescent="0.25">
      <c r="A130" s="35" t="s">
        <v>45</v>
      </c>
      <c r="B130" s="35" t="s">
        <v>363</v>
      </c>
      <c r="C130" s="35">
        <v>2016</v>
      </c>
      <c r="D130" s="35" t="s">
        <v>534</v>
      </c>
      <c r="E130" s="35" t="s">
        <v>583</v>
      </c>
      <c r="F130" s="35">
        <v>17</v>
      </c>
      <c r="G130" s="36">
        <v>4052</v>
      </c>
      <c r="H130" s="36">
        <v>0</v>
      </c>
    </row>
    <row r="131" spans="1:8" ht="15" x14ac:dyDescent="0.25">
      <c r="A131" s="35" t="s">
        <v>45</v>
      </c>
      <c r="B131" s="35" t="s">
        <v>305</v>
      </c>
      <c r="C131" s="35">
        <v>2014</v>
      </c>
      <c r="D131" s="35" t="s">
        <v>534</v>
      </c>
      <c r="E131" s="35" t="s">
        <v>759</v>
      </c>
      <c r="F131" s="35">
        <v>25</v>
      </c>
      <c r="G131" s="36">
        <v>574.86</v>
      </c>
      <c r="H131" s="36">
        <v>4758.53</v>
      </c>
    </row>
    <row r="132" spans="1:8" ht="15" x14ac:dyDescent="0.25">
      <c r="A132" s="35" t="s">
        <v>45</v>
      </c>
      <c r="B132" s="35" t="s">
        <v>43</v>
      </c>
      <c r="C132" s="35">
        <v>2017</v>
      </c>
      <c r="D132" s="35" t="s">
        <v>534</v>
      </c>
      <c r="E132" s="35" t="s">
        <v>664</v>
      </c>
      <c r="F132" s="35">
        <v>80</v>
      </c>
      <c r="G132" s="36">
        <v>-4821.79</v>
      </c>
      <c r="H132" s="36">
        <v>175</v>
      </c>
    </row>
    <row r="133" spans="1:8" ht="15" x14ac:dyDescent="0.25">
      <c r="A133" s="35" t="s">
        <v>45</v>
      </c>
      <c r="B133" s="35" t="s">
        <v>459</v>
      </c>
      <c r="C133" s="35">
        <v>2017</v>
      </c>
      <c r="D133" s="35" t="s">
        <v>534</v>
      </c>
      <c r="E133" s="35" t="s">
        <v>581</v>
      </c>
      <c r="F133" s="35">
        <v>5</v>
      </c>
      <c r="G133" s="36">
        <v>5126.66</v>
      </c>
      <c r="H133" s="36">
        <v>3197</v>
      </c>
    </row>
    <row r="134" spans="1:8" ht="15" x14ac:dyDescent="0.25">
      <c r="A134" s="35" t="s">
        <v>45</v>
      </c>
      <c r="B134" s="35" t="s">
        <v>251</v>
      </c>
      <c r="C134" s="35">
        <v>2017</v>
      </c>
      <c r="D134" s="35" t="s">
        <v>534</v>
      </c>
      <c r="E134" s="35" t="s">
        <v>635</v>
      </c>
      <c r="F134" s="35">
        <v>31</v>
      </c>
      <c r="G134" s="36">
        <v>1648</v>
      </c>
      <c r="H134" s="36">
        <v>1724.81</v>
      </c>
    </row>
    <row r="135" spans="1:8" ht="15" x14ac:dyDescent="0.25">
      <c r="A135" s="35" t="s">
        <v>45</v>
      </c>
      <c r="B135" s="35" t="s">
        <v>344</v>
      </c>
      <c r="C135" s="35">
        <v>2014</v>
      </c>
      <c r="D135" s="35" t="s">
        <v>534</v>
      </c>
      <c r="E135" s="35" t="s">
        <v>544</v>
      </c>
      <c r="F135" s="35">
        <v>18</v>
      </c>
      <c r="G135" s="36">
        <v>2517.77</v>
      </c>
      <c r="H135" s="36">
        <v>405</v>
      </c>
    </row>
    <row r="136" spans="1:8" ht="15" x14ac:dyDescent="0.25">
      <c r="A136" s="35" t="s">
        <v>45</v>
      </c>
      <c r="B136" s="35" t="s">
        <v>413</v>
      </c>
      <c r="C136" s="35">
        <v>2014</v>
      </c>
      <c r="D136" s="35" t="s">
        <v>534</v>
      </c>
      <c r="E136" s="35" t="s">
        <v>764</v>
      </c>
      <c r="F136" s="35">
        <v>10</v>
      </c>
      <c r="G136" s="36">
        <v>-289.44</v>
      </c>
      <c r="H136" s="36">
        <v>1000</v>
      </c>
    </row>
    <row r="137" spans="1:8" ht="15" x14ac:dyDescent="0.25">
      <c r="A137" s="35" t="s">
        <v>45</v>
      </c>
      <c r="B137" s="35" t="s">
        <v>411</v>
      </c>
      <c r="C137" s="35">
        <v>2008</v>
      </c>
      <c r="D137" s="35" t="s">
        <v>706</v>
      </c>
      <c r="E137" s="35" t="s">
        <v>766</v>
      </c>
      <c r="F137" s="35">
        <v>10</v>
      </c>
      <c r="G137" s="36">
        <v>2266.0500000000002</v>
      </c>
      <c r="H137" s="36">
        <v>1377.52</v>
      </c>
    </row>
    <row r="138" spans="1:8" ht="15" x14ac:dyDescent="0.25">
      <c r="A138" s="35" t="s">
        <v>45</v>
      </c>
      <c r="B138" s="35" t="s">
        <v>373</v>
      </c>
      <c r="C138" s="35">
        <v>2012</v>
      </c>
      <c r="D138" s="35" t="s">
        <v>706</v>
      </c>
      <c r="E138" s="35" t="s">
        <v>768</v>
      </c>
      <c r="F138" s="35">
        <v>16</v>
      </c>
      <c r="G138" s="36">
        <v>-70.05</v>
      </c>
      <c r="H138" s="36">
        <v>756.86</v>
      </c>
    </row>
    <row r="139" spans="1:8" ht="15" x14ac:dyDescent="0.25">
      <c r="A139" s="35" t="s">
        <v>45</v>
      </c>
      <c r="B139" s="35" t="s">
        <v>51</v>
      </c>
      <c r="C139" s="35">
        <v>2015</v>
      </c>
      <c r="D139" s="35" t="s">
        <v>534</v>
      </c>
      <c r="E139" s="35" t="s">
        <v>548</v>
      </c>
      <c r="F139" s="35">
        <v>75</v>
      </c>
      <c r="G139" s="36">
        <v>-277</v>
      </c>
      <c r="H139" s="36">
        <v>500</v>
      </c>
    </row>
    <row r="140" spans="1:8" ht="15" x14ac:dyDescent="0.25">
      <c r="A140" s="35" t="s">
        <v>117</v>
      </c>
      <c r="B140" s="35" t="s">
        <v>115</v>
      </c>
      <c r="C140" s="35">
        <v>2016</v>
      </c>
      <c r="D140" s="35" t="s">
        <v>534</v>
      </c>
      <c r="E140" s="35" t="s">
        <v>771</v>
      </c>
      <c r="F140" s="35">
        <v>56</v>
      </c>
      <c r="G140" s="36">
        <v>-5840.23</v>
      </c>
      <c r="H140" s="36">
        <v>639.07000000000005</v>
      </c>
    </row>
    <row r="141" spans="1:8" ht="15" x14ac:dyDescent="0.25">
      <c r="A141" s="35" t="s">
        <v>117</v>
      </c>
      <c r="B141" s="35" t="s">
        <v>361</v>
      </c>
      <c r="C141" s="35">
        <v>2014</v>
      </c>
      <c r="D141" s="35" t="s">
        <v>534</v>
      </c>
      <c r="E141" s="35" t="s">
        <v>646</v>
      </c>
      <c r="F141" s="35">
        <v>17</v>
      </c>
      <c r="G141" s="36">
        <v>-2080.54</v>
      </c>
      <c r="H141" s="36">
        <v>2930.97</v>
      </c>
    </row>
    <row r="142" spans="1:8" ht="15" x14ac:dyDescent="0.25">
      <c r="A142" s="35" t="s">
        <v>117</v>
      </c>
      <c r="B142" s="35" t="s">
        <v>155</v>
      </c>
      <c r="C142" s="35">
        <v>2016</v>
      </c>
      <c r="D142" s="35" t="s">
        <v>534</v>
      </c>
      <c r="E142" s="35" t="s">
        <v>583</v>
      </c>
      <c r="F142" s="35">
        <v>45</v>
      </c>
      <c r="G142" s="36">
        <v>-1761</v>
      </c>
      <c r="H142" s="36">
        <v>4090.52</v>
      </c>
    </row>
    <row r="143" spans="1:8" ht="15" x14ac:dyDescent="0.25">
      <c r="A143" s="35" t="s">
        <v>117</v>
      </c>
      <c r="B143" s="35" t="s">
        <v>371</v>
      </c>
      <c r="C143" s="35">
        <v>2016</v>
      </c>
      <c r="D143" s="35" t="s">
        <v>534</v>
      </c>
      <c r="E143" s="35" t="s">
        <v>581</v>
      </c>
      <c r="F143" s="35">
        <v>16</v>
      </c>
      <c r="G143" s="36">
        <v>2815</v>
      </c>
      <c r="H143" s="36">
        <v>0</v>
      </c>
    </row>
    <row r="144" spans="1:8" ht="15" x14ac:dyDescent="0.25">
      <c r="A144" s="35" t="s">
        <v>117</v>
      </c>
      <c r="B144" s="35" t="s">
        <v>249</v>
      </c>
      <c r="C144" s="35">
        <v>2015</v>
      </c>
      <c r="D144" s="35" t="s">
        <v>534</v>
      </c>
      <c r="E144" s="35" t="s">
        <v>759</v>
      </c>
      <c r="F144" s="35">
        <v>31</v>
      </c>
      <c r="G144" s="36">
        <v>1079.5899999999999</v>
      </c>
      <c r="H144" s="36">
        <v>0</v>
      </c>
    </row>
    <row r="145" spans="1:8" ht="15" x14ac:dyDescent="0.25">
      <c r="A145" s="35" t="s">
        <v>117</v>
      </c>
      <c r="B145" s="35" t="s">
        <v>429</v>
      </c>
      <c r="C145" s="35">
        <v>2016</v>
      </c>
      <c r="D145" s="35" t="s">
        <v>534</v>
      </c>
      <c r="E145" s="35" t="s">
        <v>568</v>
      </c>
      <c r="F145" s="35">
        <v>9</v>
      </c>
      <c r="G145" s="36">
        <v>2385.8000000000002</v>
      </c>
      <c r="H145" s="36">
        <v>5543.3</v>
      </c>
    </row>
    <row r="146" spans="1:8" ht="15" x14ac:dyDescent="0.25">
      <c r="A146" s="35" t="s">
        <v>170</v>
      </c>
      <c r="B146" s="35" t="s">
        <v>168</v>
      </c>
      <c r="C146" s="35">
        <v>2013</v>
      </c>
      <c r="D146" s="35" t="s">
        <v>534</v>
      </c>
      <c r="E146" s="35" t="s">
        <v>759</v>
      </c>
      <c r="F146" s="35">
        <v>43</v>
      </c>
      <c r="G146" s="36">
        <v>-3429.38</v>
      </c>
      <c r="H146" s="36">
        <v>4737.92</v>
      </c>
    </row>
    <row r="147" spans="1:8" ht="15" x14ac:dyDescent="0.25">
      <c r="A147" s="35" t="s">
        <v>170</v>
      </c>
      <c r="B147" s="35" t="s">
        <v>334</v>
      </c>
      <c r="C147" s="35">
        <v>2014</v>
      </c>
      <c r="D147" s="35" t="s">
        <v>675</v>
      </c>
      <c r="E147" s="35" t="s">
        <v>779</v>
      </c>
      <c r="F147" s="35">
        <v>20</v>
      </c>
      <c r="G147" s="36">
        <v>-498.8</v>
      </c>
      <c r="H147" s="36">
        <v>1220</v>
      </c>
    </row>
    <row r="148" spans="1:8" ht="15" x14ac:dyDescent="0.25">
      <c r="A148" s="35" t="s">
        <v>189</v>
      </c>
      <c r="B148" s="35" t="s">
        <v>475</v>
      </c>
      <c r="C148" s="35">
        <v>2017</v>
      </c>
      <c r="D148" s="35" t="s">
        <v>534</v>
      </c>
      <c r="E148" s="35" t="s">
        <v>664</v>
      </c>
      <c r="F148" s="35">
        <v>2</v>
      </c>
      <c r="G148" s="36">
        <v>3568.83</v>
      </c>
      <c r="H148" s="36">
        <v>1125.45</v>
      </c>
    </row>
    <row r="149" spans="1:8" ht="15" x14ac:dyDescent="0.25">
      <c r="A149" s="35" t="s">
        <v>189</v>
      </c>
      <c r="B149" s="35" t="s">
        <v>187</v>
      </c>
      <c r="C149" s="35">
        <v>2017</v>
      </c>
      <c r="D149" s="35" t="s">
        <v>534</v>
      </c>
      <c r="E149" s="35" t="s">
        <v>595</v>
      </c>
      <c r="F149" s="35">
        <v>40</v>
      </c>
      <c r="G149" s="36">
        <v>1509.6</v>
      </c>
      <c r="H149" s="36">
        <v>1104.5999999999999</v>
      </c>
    </row>
    <row r="150" spans="1:8" ht="15" x14ac:dyDescent="0.25">
      <c r="A150" s="35" t="s">
        <v>189</v>
      </c>
      <c r="B150" s="35" t="s">
        <v>437</v>
      </c>
      <c r="C150" s="35">
        <v>2012</v>
      </c>
      <c r="D150" s="35" t="s">
        <v>534</v>
      </c>
      <c r="E150" s="35" t="s">
        <v>746</v>
      </c>
      <c r="F150" s="35">
        <v>8</v>
      </c>
      <c r="G150" s="36">
        <v>1581.2</v>
      </c>
      <c r="H150" s="36">
        <v>3269.36</v>
      </c>
    </row>
    <row r="151" spans="1:8" ht="15" x14ac:dyDescent="0.25">
      <c r="A151" s="35" t="s">
        <v>272</v>
      </c>
      <c r="B151" s="35" t="s">
        <v>270</v>
      </c>
      <c r="C151" s="35">
        <v>2014</v>
      </c>
      <c r="D151" s="35" t="s">
        <v>534</v>
      </c>
      <c r="E151" s="35" t="s">
        <v>784</v>
      </c>
      <c r="F151" s="35">
        <v>29</v>
      </c>
      <c r="G151" s="36">
        <v>-1590.98</v>
      </c>
      <c r="H151" s="36">
        <v>0</v>
      </c>
    </row>
    <row r="152" spans="1:8" ht="15" x14ac:dyDescent="0.25">
      <c r="A152" s="35" t="s">
        <v>238</v>
      </c>
      <c r="B152" s="35" t="s">
        <v>313</v>
      </c>
      <c r="C152" s="35">
        <v>2010</v>
      </c>
      <c r="D152" s="35" t="s">
        <v>563</v>
      </c>
      <c r="E152" s="35" t="s">
        <v>786</v>
      </c>
      <c r="F152" s="35">
        <v>23</v>
      </c>
      <c r="G152" s="36">
        <v>87.5</v>
      </c>
      <c r="H152" s="36">
        <v>556.32000000000005</v>
      </c>
    </row>
    <row r="153" spans="1:8" ht="15" x14ac:dyDescent="0.25">
      <c r="A153" s="35" t="s">
        <v>238</v>
      </c>
      <c r="B153" s="35" t="s">
        <v>457</v>
      </c>
      <c r="C153" s="35">
        <v>2006</v>
      </c>
      <c r="D153" s="35" t="s">
        <v>789</v>
      </c>
      <c r="E153" s="35" t="s">
        <v>790</v>
      </c>
      <c r="F153" s="35">
        <v>5</v>
      </c>
      <c r="G153" s="36">
        <v>1774</v>
      </c>
      <c r="H153" s="36">
        <v>1745.86</v>
      </c>
    </row>
    <row r="154" spans="1:8" ht="15" x14ac:dyDescent="0.25">
      <c r="A154" s="35" t="s">
        <v>238</v>
      </c>
      <c r="B154" s="35" t="s">
        <v>322</v>
      </c>
      <c r="C154" s="35">
        <v>2016</v>
      </c>
      <c r="D154" s="35" t="s">
        <v>534</v>
      </c>
      <c r="E154" s="35" t="s">
        <v>583</v>
      </c>
      <c r="F154" s="35">
        <v>21</v>
      </c>
      <c r="G154" s="36">
        <v>-9136.0499999999993</v>
      </c>
      <c r="H154" s="36">
        <v>4126.6000000000004</v>
      </c>
    </row>
    <row r="155" spans="1:8" ht="15" x14ac:dyDescent="0.25">
      <c r="A155" s="35" t="s">
        <v>238</v>
      </c>
      <c r="B155" s="35" t="s">
        <v>391</v>
      </c>
      <c r="C155" s="35">
        <v>2016</v>
      </c>
      <c r="D155" s="35" t="s">
        <v>534</v>
      </c>
      <c r="E155" s="35" t="s">
        <v>793</v>
      </c>
      <c r="F155" s="35">
        <v>12</v>
      </c>
      <c r="G155" s="36">
        <v>1360</v>
      </c>
      <c r="H155" s="36">
        <v>1307.8</v>
      </c>
    </row>
    <row r="156" spans="1:8" ht="15" x14ac:dyDescent="0.25">
      <c r="A156" s="35" t="s">
        <v>238</v>
      </c>
      <c r="B156" s="35" t="s">
        <v>393</v>
      </c>
      <c r="C156" s="35">
        <v>2014</v>
      </c>
      <c r="D156" s="35" t="s">
        <v>534</v>
      </c>
      <c r="E156" s="35" t="s">
        <v>795</v>
      </c>
      <c r="F156" s="35">
        <v>12</v>
      </c>
      <c r="G156" s="36">
        <v>1487.86</v>
      </c>
      <c r="H156" s="36">
        <v>0</v>
      </c>
    </row>
    <row r="157" spans="1:8" ht="15" x14ac:dyDescent="0.25">
      <c r="A157" s="35" t="s">
        <v>238</v>
      </c>
      <c r="B157" s="35" t="s">
        <v>236</v>
      </c>
      <c r="C157" s="35">
        <v>2017</v>
      </c>
      <c r="D157" s="35" t="s">
        <v>534</v>
      </c>
      <c r="E157" s="35" t="s">
        <v>581</v>
      </c>
      <c r="F157" s="35">
        <v>33</v>
      </c>
      <c r="G157" s="36">
        <v>3973.56</v>
      </c>
      <c r="H157" s="36">
        <v>2570.35</v>
      </c>
    </row>
    <row r="158" spans="1:8" ht="15" x14ac:dyDescent="0.25">
      <c r="A158" s="35" t="s">
        <v>238</v>
      </c>
      <c r="B158" s="35" t="s">
        <v>342</v>
      </c>
      <c r="C158" s="35">
        <v>2016</v>
      </c>
      <c r="D158" s="35" t="s">
        <v>534</v>
      </c>
      <c r="E158" s="35" t="s">
        <v>535</v>
      </c>
      <c r="F158" s="35">
        <v>18</v>
      </c>
      <c r="G158" s="36">
        <v>-5685.85</v>
      </c>
      <c r="H158" s="36">
        <v>865.35</v>
      </c>
    </row>
    <row r="159" spans="1:8" ht="15" x14ac:dyDescent="0.25">
      <c r="A159" s="35" t="s">
        <v>91</v>
      </c>
      <c r="B159" s="35" t="s">
        <v>135</v>
      </c>
      <c r="C159" s="35">
        <v>2014</v>
      </c>
      <c r="D159" s="35" t="s">
        <v>534</v>
      </c>
      <c r="E159" s="35" t="s">
        <v>635</v>
      </c>
      <c r="F159" s="35">
        <v>51</v>
      </c>
      <c r="G159" s="36">
        <v>-1409</v>
      </c>
      <c r="H159" s="36">
        <v>1200</v>
      </c>
    </row>
    <row r="160" spans="1:8" ht="15" x14ac:dyDescent="0.25">
      <c r="A160" s="35" t="s">
        <v>91</v>
      </c>
      <c r="B160" s="35" t="s">
        <v>463</v>
      </c>
      <c r="C160" s="35">
        <v>2015</v>
      </c>
      <c r="D160" s="35" t="s">
        <v>534</v>
      </c>
      <c r="E160" s="35" t="s">
        <v>800</v>
      </c>
      <c r="F160" s="35">
        <v>4</v>
      </c>
      <c r="G160" s="36">
        <v>3975.29</v>
      </c>
      <c r="H160" s="36">
        <v>950</v>
      </c>
    </row>
    <row r="161" spans="1:8" ht="15" x14ac:dyDescent="0.25">
      <c r="A161" s="35" t="s">
        <v>91</v>
      </c>
      <c r="B161" s="35" t="s">
        <v>266</v>
      </c>
      <c r="C161" s="35">
        <v>2016</v>
      </c>
      <c r="D161" s="35" t="s">
        <v>534</v>
      </c>
      <c r="E161" s="35" t="s">
        <v>583</v>
      </c>
      <c r="F161" s="35">
        <v>30</v>
      </c>
      <c r="G161" s="36">
        <v>-6190.62</v>
      </c>
      <c r="H161" s="36">
        <v>3850.58</v>
      </c>
    </row>
    <row r="162" spans="1:8" ht="15" x14ac:dyDescent="0.25">
      <c r="A162" s="35" t="s">
        <v>91</v>
      </c>
      <c r="B162" s="35" t="s">
        <v>185</v>
      </c>
      <c r="C162" s="35">
        <v>2015</v>
      </c>
      <c r="D162" s="35" t="s">
        <v>563</v>
      </c>
      <c r="E162" s="35" t="s">
        <v>564</v>
      </c>
      <c r="F162" s="35">
        <v>40</v>
      </c>
      <c r="G162" s="36">
        <v>-2862.75</v>
      </c>
      <c r="H162" s="36">
        <v>212</v>
      </c>
    </row>
    <row r="163" spans="1:8" ht="15" x14ac:dyDescent="0.25">
      <c r="A163" s="35" t="s">
        <v>91</v>
      </c>
      <c r="B163" s="35" t="s">
        <v>89</v>
      </c>
      <c r="C163" s="35">
        <v>2014</v>
      </c>
      <c r="D163" s="35" t="s">
        <v>534</v>
      </c>
      <c r="E163" s="35" t="s">
        <v>756</v>
      </c>
      <c r="F163" s="35">
        <v>60</v>
      </c>
      <c r="G163" s="36">
        <v>-5019.6000000000004</v>
      </c>
      <c r="H163" s="36">
        <v>1379.03</v>
      </c>
    </row>
    <row r="164" spans="1:8" ht="15" x14ac:dyDescent="0.25">
      <c r="A164" s="35" t="s">
        <v>91</v>
      </c>
      <c r="B164" s="35" t="s">
        <v>303</v>
      </c>
      <c r="C164" s="35">
        <v>2015</v>
      </c>
      <c r="D164" s="35" t="s">
        <v>534</v>
      </c>
      <c r="E164" s="35" t="s">
        <v>568</v>
      </c>
      <c r="F164" s="35">
        <v>25</v>
      </c>
      <c r="G164" s="36">
        <v>-998.82</v>
      </c>
      <c r="H164" s="36">
        <v>3202.5</v>
      </c>
    </row>
    <row r="165" spans="1:8" ht="15" x14ac:dyDescent="0.25">
      <c r="A165" s="35" t="s">
        <v>91</v>
      </c>
      <c r="B165" s="35" t="s">
        <v>234</v>
      </c>
      <c r="C165" s="35">
        <v>2016</v>
      </c>
      <c r="D165" s="35" t="s">
        <v>534</v>
      </c>
      <c r="E165" s="35" t="s">
        <v>806</v>
      </c>
      <c r="F165" s="35">
        <v>33</v>
      </c>
      <c r="G165" s="36">
        <v>-6737.92</v>
      </c>
      <c r="H165" s="36">
        <v>2083.5</v>
      </c>
    </row>
    <row r="166" spans="1:8" ht="15" x14ac:dyDescent="0.25">
      <c r="A166" s="35" t="s">
        <v>91</v>
      </c>
      <c r="B166" s="35" t="s">
        <v>447</v>
      </c>
      <c r="C166" s="35">
        <v>2014</v>
      </c>
      <c r="D166" s="35" t="s">
        <v>684</v>
      </c>
      <c r="E166" s="35" t="s">
        <v>808</v>
      </c>
      <c r="F166" s="35">
        <v>7</v>
      </c>
      <c r="G166" s="36">
        <v>159</v>
      </c>
      <c r="H166" s="36">
        <v>0</v>
      </c>
    </row>
    <row r="167" spans="1:8" ht="15" x14ac:dyDescent="0.25">
      <c r="A167" s="35" t="s">
        <v>91</v>
      </c>
      <c r="B167" s="35" t="s">
        <v>301</v>
      </c>
      <c r="C167" s="35">
        <v>2017</v>
      </c>
      <c r="D167" s="35" t="s">
        <v>534</v>
      </c>
      <c r="E167" s="35" t="s">
        <v>595</v>
      </c>
      <c r="F167" s="35">
        <v>25</v>
      </c>
      <c r="G167" s="36">
        <v>3827</v>
      </c>
      <c r="H167" s="36">
        <v>1190</v>
      </c>
    </row>
    <row r="168" spans="1:8" ht="15" x14ac:dyDescent="0.25">
      <c r="A168" s="35" t="s">
        <v>91</v>
      </c>
      <c r="B168" s="35" t="s">
        <v>202</v>
      </c>
      <c r="C168" s="35">
        <v>2014</v>
      </c>
      <c r="D168" s="35" t="s">
        <v>534</v>
      </c>
      <c r="E168" s="35" t="s">
        <v>551</v>
      </c>
      <c r="F168" s="35">
        <v>38</v>
      </c>
      <c r="G168" s="36">
        <v>1555.87</v>
      </c>
      <c r="H168" s="36">
        <v>0</v>
      </c>
    </row>
    <row r="169" spans="1:8" ht="15" x14ac:dyDescent="0.25">
      <c r="A169" s="35" t="s">
        <v>91</v>
      </c>
      <c r="B169" s="35" t="s">
        <v>409</v>
      </c>
      <c r="C169" s="35">
        <v>2016</v>
      </c>
      <c r="D169" s="35" t="s">
        <v>534</v>
      </c>
      <c r="E169" s="35" t="s">
        <v>813</v>
      </c>
      <c r="F169" s="35">
        <v>10</v>
      </c>
      <c r="G169" s="36">
        <v>-7322.62</v>
      </c>
      <c r="H169" s="36">
        <v>2429.38</v>
      </c>
    </row>
    <row r="170" spans="1:8" ht="15" x14ac:dyDescent="0.25">
      <c r="A170" s="35" t="s">
        <v>91</v>
      </c>
      <c r="B170" s="35" t="s">
        <v>159</v>
      </c>
      <c r="C170" s="35">
        <v>2015</v>
      </c>
      <c r="D170" s="35" t="s">
        <v>534</v>
      </c>
      <c r="E170" s="35" t="s">
        <v>732</v>
      </c>
      <c r="F170" s="35">
        <v>44</v>
      </c>
      <c r="G170" s="36">
        <v>-1505.93</v>
      </c>
      <c r="H170" s="36">
        <v>2588.11</v>
      </c>
    </row>
    <row r="171" spans="1:8" ht="15" x14ac:dyDescent="0.25">
      <c r="A171" s="35" t="s">
        <v>114</v>
      </c>
      <c r="B171" s="35" t="s">
        <v>359</v>
      </c>
      <c r="C171" s="35">
        <v>2016</v>
      </c>
      <c r="D171" s="35" t="s">
        <v>534</v>
      </c>
      <c r="E171" s="35" t="s">
        <v>646</v>
      </c>
      <c r="F171" s="35">
        <v>17</v>
      </c>
      <c r="G171" s="36">
        <v>-7856.38</v>
      </c>
      <c r="H171" s="36">
        <v>0</v>
      </c>
    </row>
    <row r="172" spans="1:8" ht="15" x14ac:dyDescent="0.25">
      <c r="A172" s="35" t="s">
        <v>114</v>
      </c>
      <c r="B172" s="35" t="s">
        <v>427</v>
      </c>
      <c r="C172" s="35">
        <v>2016</v>
      </c>
      <c r="D172" s="35" t="s">
        <v>534</v>
      </c>
      <c r="E172" s="35" t="s">
        <v>651</v>
      </c>
      <c r="F172" s="35">
        <v>9</v>
      </c>
      <c r="G172" s="36">
        <v>4191.1099999999997</v>
      </c>
      <c r="H172" s="36">
        <v>290</v>
      </c>
    </row>
    <row r="173" spans="1:8" ht="15" x14ac:dyDescent="0.25">
      <c r="A173" s="35" t="s">
        <v>114</v>
      </c>
      <c r="B173" s="35" t="s">
        <v>112</v>
      </c>
      <c r="C173" s="35">
        <v>2016</v>
      </c>
      <c r="D173" s="35" t="s">
        <v>534</v>
      </c>
      <c r="E173" s="35" t="s">
        <v>818</v>
      </c>
      <c r="F173" s="35">
        <v>56</v>
      </c>
      <c r="G173" s="36">
        <v>-2743.08</v>
      </c>
      <c r="H173" s="36">
        <v>0</v>
      </c>
    </row>
    <row r="174" spans="1:8" ht="15" x14ac:dyDescent="0.25">
      <c r="A174" s="35" t="s">
        <v>114</v>
      </c>
      <c r="B174" s="35" t="s">
        <v>264</v>
      </c>
      <c r="C174" s="35">
        <v>2014</v>
      </c>
      <c r="D174" s="35" t="s">
        <v>534</v>
      </c>
      <c r="E174" s="35" t="s">
        <v>820</v>
      </c>
      <c r="F174" s="35">
        <v>30</v>
      </c>
      <c r="G174" s="36">
        <v>-2648.39</v>
      </c>
      <c r="H174" s="36">
        <v>1058.75</v>
      </c>
    </row>
    <row r="175" spans="1:8" ht="15" x14ac:dyDescent="0.25">
      <c r="A175" s="35" t="s">
        <v>182</v>
      </c>
      <c r="B175" s="35" t="s">
        <v>180</v>
      </c>
      <c r="C175" s="35">
        <v>2014</v>
      </c>
      <c r="D175" s="35" t="s">
        <v>822</v>
      </c>
      <c r="E175" s="35" t="s">
        <v>823</v>
      </c>
      <c r="F175" s="35">
        <v>41</v>
      </c>
      <c r="G175" s="36">
        <v>2826.06</v>
      </c>
      <c r="H175" s="36">
        <v>2062</v>
      </c>
    </row>
    <row r="176" spans="1:8" ht="15" x14ac:dyDescent="0.25">
      <c r="A176" s="35" t="s">
        <v>182</v>
      </c>
      <c r="B176" s="35" t="s">
        <v>287</v>
      </c>
      <c r="C176" s="35">
        <v>2014</v>
      </c>
      <c r="D176" s="35" t="s">
        <v>534</v>
      </c>
      <c r="E176" s="35" t="s">
        <v>826</v>
      </c>
      <c r="F176" s="35">
        <v>26</v>
      </c>
      <c r="G176" s="36">
        <v>-4494.26</v>
      </c>
      <c r="H176" s="36">
        <v>4182.49</v>
      </c>
    </row>
    <row r="177" spans="1:8" ht="15" x14ac:dyDescent="0.25">
      <c r="A177" s="35" t="s">
        <v>182</v>
      </c>
      <c r="B177" s="35" t="s">
        <v>435</v>
      </c>
      <c r="C177" s="35">
        <v>2010</v>
      </c>
      <c r="D177" s="35" t="s">
        <v>621</v>
      </c>
      <c r="E177" s="35" t="s">
        <v>828</v>
      </c>
      <c r="F177" s="35">
        <v>8</v>
      </c>
      <c r="G177" s="36">
        <v>2149.75</v>
      </c>
      <c r="H177" s="36">
        <v>0</v>
      </c>
    </row>
    <row r="178" spans="1:8" ht="15" x14ac:dyDescent="0.25">
      <c r="A178" s="35" t="s">
        <v>182</v>
      </c>
      <c r="B178" s="35" t="s">
        <v>403</v>
      </c>
      <c r="C178" s="35">
        <v>2014</v>
      </c>
      <c r="D178" s="35" t="s">
        <v>527</v>
      </c>
      <c r="E178" s="35" t="s">
        <v>528</v>
      </c>
      <c r="F178" s="35">
        <v>11</v>
      </c>
      <c r="G178" s="36">
        <v>-519.95000000000005</v>
      </c>
      <c r="H178" s="36">
        <v>0</v>
      </c>
    </row>
    <row r="179" spans="1:8" ht="15" x14ac:dyDescent="0.25">
      <c r="A179" s="35" t="s">
        <v>182</v>
      </c>
      <c r="B179" s="35" t="s">
        <v>340</v>
      </c>
      <c r="C179" s="35">
        <v>2015</v>
      </c>
      <c r="D179" s="35" t="s">
        <v>534</v>
      </c>
      <c r="E179" s="35" t="s">
        <v>833</v>
      </c>
      <c r="F179" s="35">
        <v>19</v>
      </c>
      <c r="G179" s="36">
        <v>634.87</v>
      </c>
      <c r="H179" s="36">
        <v>0</v>
      </c>
    </row>
    <row r="180" spans="1:8" ht="15" x14ac:dyDescent="0.25">
      <c r="A180" s="35" t="s">
        <v>149</v>
      </c>
      <c r="B180" s="35" t="s">
        <v>379</v>
      </c>
      <c r="C180" s="35">
        <v>2015</v>
      </c>
      <c r="D180" s="35" t="s">
        <v>534</v>
      </c>
      <c r="E180" s="35" t="s">
        <v>581</v>
      </c>
      <c r="F180" s="35">
        <v>15</v>
      </c>
      <c r="G180" s="36">
        <v>2349.8000000000002</v>
      </c>
      <c r="H180" s="36">
        <v>0</v>
      </c>
    </row>
    <row r="181" spans="1:8" ht="15" x14ac:dyDescent="0.25">
      <c r="A181" s="35" t="s">
        <v>149</v>
      </c>
      <c r="B181" s="35" t="s">
        <v>147</v>
      </c>
      <c r="C181" s="35">
        <v>2016</v>
      </c>
      <c r="D181" s="35" t="s">
        <v>534</v>
      </c>
      <c r="E181" s="35" t="s">
        <v>813</v>
      </c>
      <c r="F181" s="35">
        <v>48</v>
      </c>
      <c r="G181" s="36">
        <v>-1945</v>
      </c>
      <c r="H181" s="36">
        <v>2947</v>
      </c>
    </row>
    <row r="182" spans="1:8" ht="15" x14ac:dyDescent="0.25">
      <c r="A182" s="35" t="s">
        <v>149</v>
      </c>
      <c r="B182" s="35" t="s">
        <v>401</v>
      </c>
      <c r="C182" s="35">
        <v>2014</v>
      </c>
      <c r="D182" s="35" t="s">
        <v>534</v>
      </c>
      <c r="E182" s="35" t="s">
        <v>583</v>
      </c>
      <c r="F182" s="35">
        <v>11</v>
      </c>
      <c r="G182" s="36">
        <v>-1695.33</v>
      </c>
      <c r="H182" s="36">
        <v>0</v>
      </c>
    </row>
    <row r="183" spans="1:8" ht="15" x14ac:dyDescent="0.25">
      <c r="A183" s="35" t="s">
        <v>149</v>
      </c>
      <c r="B183" s="35" t="s">
        <v>332</v>
      </c>
      <c r="C183" s="35">
        <v>2016</v>
      </c>
      <c r="D183" s="35" t="s">
        <v>534</v>
      </c>
      <c r="E183" s="35" t="s">
        <v>583</v>
      </c>
      <c r="F183" s="35">
        <v>20</v>
      </c>
      <c r="G183" s="36">
        <v>-143</v>
      </c>
      <c r="H183" s="36">
        <v>4599</v>
      </c>
    </row>
    <row r="184" spans="1:8" ht="15" x14ac:dyDescent="0.25">
      <c r="A184" s="35" t="s">
        <v>60</v>
      </c>
      <c r="B184" s="35" t="s">
        <v>183</v>
      </c>
      <c r="C184" s="35">
        <v>2016</v>
      </c>
      <c r="D184" s="35" t="s">
        <v>534</v>
      </c>
      <c r="E184" s="35" t="s">
        <v>583</v>
      </c>
      <c r="F184" s="35">
        <v>40</v>
      </c>
      <c r="G184" s="36">
        <v>-5914.44</v>
      </c>
      <c r="H184" s="36">
        <v>1643.54</v>
      </c>
    </row>
    <row r="185" spans="1:8" ht="15" x14ac:dyDescent="0.25">
      <c r="A185" s="35" t="s">
        <v>60</v>
      </c>
      <c r="B185" s="35" t="s">
        <v>128</v>
      </c>
      <c r="C185" s="35">
        <v>2014</v>
      </c>
      <c r="D185" s="35" t="s">
        <v>534</v>
      </c>
      <c r="E185" s="35" t="s">
        <v>841</v>
      </c>
      <c r="F185" s="35">
        <v>54</v>
      </c>
      <c r="G185" s="36">
        <v>-3495.51</v>
      </c>
      <c r="H185" s="36">
        <v>2650</v>
      </c>
    </row>
    <row r="186" spans="1:8" ht="15" x14ac:dyDescent="0.25">
      <c r="A186" s="35" t="s">
        <v>60</v>
      </c>
      <c r="B186" s="35" t="s">
        <v>425</v>
      </c>
      <c r="C186" s="35">
        <v>2008</v>
      </c>
      <c r="D186" s="35" t="s">
        <v>534</v>
      </c>
      <c r="E186" s="35" t="s">
        <v>843</v>
      </c>
      <c r="F186" s="35">
        <v>9</v>
      </c>
      <c r="G186" s="36">
        <v>0.36</v>
      </c>
      <c r="H186" s="36">
        <v>101</v>
      </c>
    </row>
    <row r="187" spans="1:8" ht="15" x14ac:dyDescent="0.25">
      <c r="A187" s="35" t="s">
        <v>60</v>
      </c>
      <c r="B187" s="35" t="s">
        <v>399</v>
      </c>
      <c r="C187" s="35">
        <v>2013</v>
      </c>
      <c r="D187" s="35" t="s">
        <v>534</v>
      </c>
      <c r="E187" s="35" t="s">
        <v>583</v>
      </c>
      <c r="F187" s="35">
        <v>11</v>
      </c>
      <c r="G187" s="36">
        <v>350</v>
      </c>
      <c r="H187" s="36">
        <v>2290.9299999999998</v>
      </c>
    </row>
    <row r="188" spans="1:8" ht="15" x14ac:dyDescent="0.25">
      <c r="A188" s="35" t="s">
        <v>60</v>
      </c>
      <c r="B188" s="35" t="s">
        <v>58</v>
      </c>
      <c r="C188" s="35">
        <v>2016</v>
      </c>
      <c r="D188" s="35" t="s">
        <v>534</v>
      </c>
      <c r="E188" s="35" t="s">
        <v>771</v>
      </c>
      <c r="F188" s="35">
        <v>68</v>
      </c>
      <c r="G188" s="36">
        <v>-6433.32</v>
      </c>
      <c r="H188" s="36">
        <v>759.78</v>
      </c>
    </row>
    <row r="189" spans="1:8" ht="15" x14ac:dyDescent="0.25">
      <c r="A189" s="35" t="s">
        <v>60</v>
      </c>
      <c r="B189" s="35" t="s">
        <v>357</v>
      </c>
      <c r="C189" s="35">
        <v>2014</v>
      </c>
      <c r="D189" s="35" t="s">
        <v>534</v>
      </c>
      <c r="E189" s="35" t="s">
        <v>646</v>
      </c>
      <c r="F189" s="35">
        <v>17</v>
      </c>
      <c r="G189" s="36">
        <v>2520.81</v>
      </c>
      <c r="H189" s="36">
        <v>2845.74</v>
      </c>
    </row>
    <row r="190" spans="1:8" ht="15" x14ac:dyDescent="0.25">
      <c r="A190" s="35" t="s">
        <v>154</v>
      </c>
      <c r="B190" s="35" t="s">
        <v>421</v>
      </c>
      <c r="C190" s="35">
        <v>2014</v>
      </c>
      <c r="D190" s="35" t="s">
        <v>534</v>
      </c>
      <c r="E190" s="35" t="s">
        <v>583</v>
      </c>
      <c r="F190" s="35">
        <v>9</v>
      </c>
      <c r="G190" s="36">
        <v>-2771.77</v>
      </c>
      <c r="H190" s="36">
        <v>210</v>
      </c>
    </row>
    <row r="191" spans="1:8" ht="15" x14ac:dyDescent="0.25">
      <c r="A191" s="35" t="s">
        <v>154</v>
      </c>
      <c r="B191" s="35" t="s">
        <v>299</v>
      </c>
      <c r="C191" s="35">
        <v>2017</v>
      </c>
      <c r="D191" s="35" t="s">
        <v>534</v>
      </c>
      <c r="E191" s="35" t="s">
        <v>548</v>
      </c>
      <c r="F191" s="35">
        <v>25</v>
      </c>
      <c r="G191" s="36">
        <v>230</v>
      </c>
      <c r="H191" s="36">
        <v>789.48</v>
      </c>
    </row>
    <row r="192" spans="1:8" ht="15" x14ac:dyDescent="0.25">
      <c r="A192" s="35" t="s">
        <v>154</v>
      </c>
      <c r="B192" s="35" t="s">
        <v>166</v>
      </c>
      <c r="C192" s="35">
        <v>2015</v>
      </c>
      <c r="D192" s="35" t="s">
        <v>534</v>
      </c>
      <c r="E192" s="35" t="s">
        <v>544</v>
      </c>
      <c r="F192" s="35">
        <v>43</v>
      </c>
      <c r="G192" s="36">
        <v>150</v>
      </c>
      <c r="H192" s="36">
        <v>659.88</v>
      </c>
    </row>
    <row r="193" spans="1:8" ht="15" x14ac:dyDescent="0.25">
      <c r="A193" s="35" t="s">
        <v>154</v>
      </c>
      <c r="B193" s="35" t="s">
        <v>164</v>
      </c>
      <c r="C193" s="35">
        <v>2016</v>
      </c>
      <c r="D193" s="35" t="s">
        <v>534</v>
      </c>
      <c r="E193" s="35" t="s">
        <v>851</v>
      </c>
      <c r="F193" s="35">
        <v>43</v>
      </c>
      <c r="G193" s="36">
        <v>-5686.12</v>
      </c>
      <c r="H193" s="36">
        <v>1032.48</v>
      </c>
    </row>
    <row r="194" spans="1:8" ht="15" x14ac:dyDescent="0.25">
      <c r="A194" s="35" t="s">
        <v>154</v>
      </c>
      <c r="B194" s="35" t="s">
        <v>445</v>
      </c>
      <c r="C194" s="35">
        <v>2011</v>
      </c>
      <c r="D194" s="35" t="s">
        <v>534</v>
      </c>
      <c r="E194" s="35" t="s">
        <v>581</v>
      </c>
      <c r="F194" s="35">
        <v>7</v>
      </c>
      <c r="G194" s="36">
        <v>-6497.62</v>
      </c>
      <c r="H194" s="36">
        <v>0</v>
      </c>
    </row>
    <row r="195" spans="1:8" ht="15" x14ac:dyDescent="0.25">
      <c r="A195" s="35" t="s">
        <v>154</v>
      </c>
      <c r="B195" s="35" t="s">
        <v>200</v>
      </c>
      <c r="C195" s="35">
        <v>2016</v>
      </c>
      <c r="D195" s="35" t="s">
        <v>534</v>
      </c>
      <c r="E195" s="35" t="s">
        <v>583</v>
      </c>
      <c r="F195" s="35">
        <v>38</v>
      </c>
      <c r="G195" s="36">
        <v>-6726.45</v>
      </c>
      <c r="H195" s="36">
        <v>813</v>
      </c>
    </row>
    <row r="196" spans="1:8" ht="15" x14ac:dyDescent="0.25">
      <c r="A196" s="35" t="s">
        <v>154</v>
      </c>
      <c r="B196" s="35" t="s">
        <v>152</v>
      </c>
      <c r="C196" s="35">
        <v>2014</v>
      </c>
      <c r="D196" s="35" t="s">
        <v>534</v>
      </c>
      <c r="E196" s="35" t="s">
        <v>856</v>
      </c>
      <c r="F196" s="35">
        <v>46</v>
      </c>
      <c r="G196" s="36">
        <v>-604</v>
      </c>
      <c r="H196" s="36">
        <v>1180.2</v>
      </c>
    </row>
    <row r="197" spans="1:8" ht="15" x14ac:dyDescent="0.25">
      <c r="A197" s="35" t="s">
        <v>79</v>
      </c>
      <c r="B197" s="35" t="s">
        <v>77</v>
      </c>
      <c r="C197" s="35">
        <v>2016</v>
      </c>
      <c r="D197" s="35" t="s">
        <v>534</v>
      </c>
      <c r="E197" s="35" t="s">
        <v>581</v>
      </c>
      <c r="F197" s="35">
        <v>63</v>
      </c>
      <c r="G197" s="36">
        <v>-5739.5</v>
      </c>
      <c r="H197" s="36">
        <v>0</v>
      </c>
    </row>
    <row r="198" spans="1:8" ht="15" x14ac:dyDescent="0.25">
      <c r="A198" s="35" t="s">
        <v>79</v>
      </c>
      <c r="B198" s="35" t="s">
        <v>106</v>
      </c>
      <c r="C198" s="35">
        <v>2016</v>
      </c>
      <c r="D198" s="35" t="s">
        <v>534</v>
      </c>
      <c r="E198" s="35" t="s">
        <v>754</v>
      </c>
      <c r="F198" s="35">
        <v>58</v>
      </c>
      <c r="G198" s="36">
        <v>-1851</v>
      </c>
      <c r="H198" s="36">
        <v>0</v>
      </c>
    </row>
    <row r="199" spans="1:8" ht="15" x14ac:dyDescent="0.25">
      <c r="A199" s="35" t="s">
        <v>125</v>
      </c>
      <c r="B199" s="35" t="s">
        <v>123</v>
      </c>
      <c r="C199" s="35">
        <v>2014</v>
      </c>
      <c r="D199" s="35" t="s">
        <v>534</v>
      </c>
      <c r="E199" s="35" t="s">
        <v>746</v>
      </c>
      <c r="F199" s="35">
        <v>55</v>
      </c>
      <c r="G199" s="36">
        <v>-1250.76</v>
      </c>
      <c r="H199" s="36">
        <v>4854.74</v>
      </c>
    </row>
    <row r="200" spans="1:8" ht="15" x14ac:dyDescent="0.25">
      <c r="A200" s="35"/>
      <c r="B200" s="35"/>
      <c r="C200" s="35"/>
      <c r="D200" s="35"/>
      <c r="E200" s="35"/>
      <c r="F200" s="35"/>
      <c r="G200" s="35"/>
      <c r="H200" s="35"/>
    </row>
    <row r="201" spans="1:8" ht="15" x14ac:dyDescent="0.25">
      <c r="A201" s="35"/>
      <c r="B201" s="35"/>
      <c r="C201" s="35"/>
      <c r="D201" s="35"/>
      <c r="E201" s="35"/>
      <c r="F201" s="35"/>
      <c r="G201" s="35"/>
      <c r="H201" s="35"/>
    </row>
  </sheetData>
  <autoFilter ref="A1:H1" xr:uid="{00000000-0009-0000-0000-000000000000}"/>
  <pageMargins left="0.25" right="0.25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"/>
  <sheetViews>
    <sheetView workbookViewId="0">
      <selection activeCell="I13" sqref="I13"/>
    </sheetView>
  </sheetViews>
  <sheetFormatPr defaultRowHeight="15" x14ac:dyDescent="0.25"/>
  <cols>
    <col min="1" max="1" width="11.42578125" customWidth="1"/>
    <col min="2" max="2" width="18.85546875" customWidth="1"/>
    <col min="3" max="3" width="17.42578125" customWidth="1"/>
    <col min="4" max="4" width="1.28515625" customWidth="1"/>
    <col min="6" max="6" width="11.7109375" customWidth="1"/>
    <col min="7" max="8" width="19.28515625" customWidth="1"/>
    <col min="9" max="9" width="20.28515625" customWidth="1"/>
  </cols>
  <sheetData>
    <row r="1" spans="1:12" ht="18.75" customHeight="1" x14ac:dyDescent="0.25">
      <c r="A1" s="6"/>
      <c r="B1" s="5"/>
      <c r="C1" s="5"/>
      <c r="D1" s="5"/>
      <c r="E1" s="5"/>
      <c r="F1" s="5"/>
      <c r="G1" s="5"/>
      <c r="H1" s="10"/>
      <c r="I1" s="10"/>
      <c r="J1" s="10"/>
      <c r="L1" s="3"/>
    </row>
    <row r="2" spans="1:12" ht="15.75" thickBot="1" x14ac:dyDescent="0.3">
      <c r="A2" s="11"/>
      <c r="B2" s="12"/>
      <c r="C2" s="11"/>
      <c r="D2" s="12"/>
      <c r="E2" s="11"/>
      <c r="F2" s="12"/>
    </row>
    <row r="3" spans="1:12" ht="45" customHeight="1" thickBot="1" x14ac:dyDescent="0.3">
      <c r="A3" s="13" t="s">
        <v>5</v>
      </c>
      <c r="B3" s="14"/>
      <c r="C3" s="15" t="s">
        <v>18</v>
      </c>
      <c r="D3" s="14"/>
      <c r="E3" s="15" t="s">
        <v>15</v>
      </c>
      <c r="F3" s="16"/>
      <c r="G3" s="7" t="s">
        <v>16</v>
      </c>
      <c r="H3" s="7" t="s">
        <v>17</v>
      </c>
      <c r="I3" s="9" t="s">
        <v>20</v>
      </c>
    </row>
    <row r="4" spans="1:12" ht="45" customHeight="1" thickBot="1" x14ac:dyDescent="0.3">
      <c r="A4" s="17" t="s">
        <v>12</v>
      </c>
      <c r="B4" s="18"/>
      <c r="C4" s="19">
        <f>'Front end'!E124</f>
        <v>122</v>
      </c>
      <c r="D4" s="20"/>
      <c r="E4" s="37">
        <f>'Front end'!G124</f>
        <v>59903.946666666685</v>
      </c>
      <c r="F4" s="38"/>
      <c r="G4" s="39">
        <f>'Back end '!H105</f>
        <v>169221.81000000003</v>
      </c>
      <c r="H4" s="39">
        <f>(E4+G4)/C4</f>
        <v>1878.0799726775961</v>
      </c>
      <c r="I4" s="49">
        <f>C4/C9</f>
        <v>0.55454545454545456</v>
      </c>
    </row>
    <row r="5" spans="1:12" ht="45" customHeight="1" thickBot="1" x14ac:dyDescent="0.3">
      <c r="A5" s="21" t="s">
        <v>7</v>
      </c>
      <c r="B5" s="22"/>
      <c r="C5" s="23">
        <f>'Front end'!F173</f>
        <v>47</v>
      </c>
      <c r="D5" s="24"/>
      <c r="E5" s="40">
        <f>'Front end'!G173</f>
        <v>-31192.39</v>
      </c>
      <c r="F5" s="41"/>
      <c r="G5" s="42">
        <f>'Back end '!H151</f>
        <v>74977.429999999993</v>
      </c>
      <c r="H5" s="39">
        <f t="shared" ref="H5:H9" si="0">(E5+G5)/C5</f>
        <v>931.59659574468071</v>
      </c>
      <c r="I5" s="50">
        <f>C5/C9</f>
        <v>0.21363636363636362</v>
      </c>
    </row>
    <row r="6" spans="1:12" ht="45" customHeight="1" thickBot="1" x14ac:dyDescent="0.3">
      <c r="A6" s="21" t="s">
        <v>8</v>
      </c>
      <c r="B6" s="22"/>
      <c r="C6" s="23">
        <f>'Front end'!F202</f>
        <v>27</v>
      </c>
      <c r="D6" s="24"/>
      <c r="E6" s="40">
        <f>'Front end'!G202</f>
        <v>-65479.659999999996</v>
      </c>
      <c r="F6" s="41"/>
      <c r="G6" s="42">
        <f>'Back end '!H180</f>
        <v>39094.68</v>
      </c>
      <c r="H6" s="39">
        <f t="shared" si="0"/>
        <v>-977.22148148148131</v>
      </c>
      <c r="I6" s="50">
        <f>C6/C9</f>
        <v>0.12272727272727273</v>
      </c>
    </row>
    <row r="7" spans="1:12" ht="45" customHeight="1" thickBot="1" x14ac:dyDescent="0.3">
      <c r="A7" s="21" t="s">
        <v>13</v>
      </c>
      <c r="B7" s="22"/>
      <c r="C7" s="23">
        <f>'Front end'!F224</f>
        <v>20</v>
      </c>
      <c r="D7" s="24"/>
      <c r="E7" s="40">
        <f>'Front end'!G224</f>
        <v>-79202.62</v>
      </c>
      <c r="F7" s="41"/>
      <c r="G7" s="42">
        <f>'Back end '!H202</f>
        <v>22910.93</v>
      </c>
      <c r="H7" s="39">
        <f t="shared" si="0"/>
        <v>-2814.5844999999999</v>
      </c>
      <c r="I7" s="50">
        <f>C7/C9</f>
        <v>9.0909090909090912E-2</v>
      </c>
    </row>
    <row r="8" spans="1:12" ht="45" customHeight="1" thickBot="1" x14ac:dyDescent="0.3">
      <c r="A8" s="29" t="s">
        <v>14</v>
      </c>
      <c r="B8" s="30"/>
      <c r="C8" s="31">
        <f>'Front end'!F230</f>
        <v>4</v>
      </c>
      <c r="D8" s="32"/>
      <c r="E8" s="43">
        <f>'Front end'!G230</f>
        <v>-20100.010000000002</v>
      </c>
      <c r="F8" s="44"/>
      <c r="G8" s="45">
        <f>'Back end '!H208</f>
        <v>6105.5499999999993</v>
      </c>
      <c r="H8" s="39">
        <f t="shared" si="0"/>
        <v>-3498.6150000000007</v>
      </c>
      <c r="I8" s="50">
        <f>C8/C9</f>
        <v>1.8181818181818181E-2</v>
      </c>
    </row>
    <row r="9" spans="1:12" ht="45" customHeight="1" thickBot="1" x14ac:dyDescent="0.3">
      <c r="A9" s="13" t="s">
        <v>6</v>
      </c>
      <c r="B9" s="14"/>
      <c r="C9" s="27">
        <f>IF(C4=0,"",SUM(C4:D8))</f>
        <v>220</v>
      </c>
      <c r="D9" s="28"/>
      <c r="E9" s="46">
        <f>IF(E4=0,"",SUM(E4:F8))</f>
        <v>-136070.73333333331</v>
      </c>
      <c r="F9" s="47"/>
      <c r="G9" s="48">
        <f>SUM(G4:G8)</f>
        <v>312310.40000000002</v>
      </c>
      <c r="H9" s="39">
        <f t="shared" si="0"/>
        <v>801.0893939393942</v>
      </c>
    </row>
    <row r="11" spans="1:12" x14ac:dyDescent="0.25">
      <c r="C11" s="8" t="s">
        <v>19</v>
      </c>
    </row>
    <row r="12" spans="1:12" x14ac:dyDescent="0.25">
      <c r="C12" s="25" t="s">
        <v>21</v>
      </c>
      <c r="D12" s="26"/>
      <c r="E12" s="26"/>
      <c r="F12" s="26"/>
      <c r="G12" s="26"/>
      <c r="H12" s="26"/>
    </row>
  </sheetData>
  <mergeCells count="26">
    <mergeCell ref="C12:H12"/>
    <mergeCell ref="A6:B6"/>
    <mergeCell ref="C6:D6"/>
    <mergeCell ref="E6:F6"/>
    <mergeCell ref="A9:B9"/>
    <mergeCell ref="C9:D9"/>
    <mergeCell ref="E9:F9"/>
    <mergeCell ref="A7:B7"/>
    <mergeCell ref="C7:D7"/>
    <mergeCell ref="E7:F7"/>
    <mergeCell ref="A8:B8"/>
    <mergeCell ref="C8:D8"/>
    <mergeCell ref="E8:F8"/>
    <mergeCell ref="A4:B4"/>
    <mergeCell ref="C4:D4"/>
    <mergeCell ref="E4:F4"/>
    <mergeCell ref="A5:B5"/>
    <mergeCell ref="C5:D5"/>
    <mergeCell ref="E5:F5"/>
    <mergeCell ref="H1:J1"/>
    <mergeCell ref="A2:B2"/>
    <mergeCell ref="C2:D2"/>
    <mergeCell ref="E2:F2"/>
    <mergeCell ref="A3:B3"/>
    <mergeCell ref="C3:D3"/>
    <mergeCell ref="E3:F3"/>
  </mergeCells>
  <pageMargins left="0.7" right="0.7" top="0.75" bottom="0.75" header="0.3" footer="0.3"/>
  <pageSetup scale="88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0"/>
  <sheetViews>
    <sheetView topLeftCell="A196" workbookViewId="0">
      <selection activeCell="K220" sqref="K220"/>
    </sheetView>
  </sheetViews>
  <sheetFormatPr defaultRowHeight="15" x14ac:dyDescent="0.25"/>
  <sheetData>
    <row r="1" spans="1:8" x14ac:dyDescent="0.25">
      <c r="A1" s="34" t="s">
        <v>517</v>
      </c>
      <c r="B1" s="34" t="s">
        <v>516</v>
      </c>
      <c r="C1" s="34" t="s">
        <v>515</v>
      </c>
      <c r="D1" s="34" t="s">
        <v>514</v>
      </c>
      <c r="E1" s="34" t="s">
        <v>513</v>
      </c>
      <c r="F1" s="34" t="s">
        <v>512</v>
      </c>
      <c r="G1" s="34" t="s">
        <v>511</v>
      </c>
      <c r="H1" s="34" t="s">
        <v>510</v>
      </c>
    </row>
    <row r="2" spans="1:8" x14ac:dyDescent="0.25">
      <c r="A2" s="34" t="s">
        <v>146</v>
      </c>
      <c r="B2" s="34" t="s">
        <v>509</v>
      </c>
      <c r="C2" s="34" t="s">
        <v>508</v>
      </c>
      <c r="D2" s="34" t="s">
        <v>22</v>
      </c>
      <c r="E2" s="34">
        <v>0</v>
      </c>
      <c r="F2" s="33">
        <v>50065.4</v>
      </c>
      <c r="G2" s="33">
        <v>792.06</v>
      </c>
      <c r="H2" s="33">
        <f>F2+G2</f>
        <v>50857.46</v>
      </c>
    </row>
    <row r="3" spans="1:8" x14ac:dyDescent="0.25">
      <c r="A3" s="34" t="s">
        <v>192</v>
      </c>
      <c r="B3" s="34" t="s">
        <v>507</v>
      </c>
      <c r="C3" s="34" t="s">
        <v>506</v>
      </c>
      <c r="D3" s="34" t="s">
        <v>22</v>
      </c>
      <c r="E3" s="34">
        <v>0</v>
      </c>
      <c r="F3" s="33">
        <v>64352.21</v>
      </c>
      <c r="G3" s="33">
        <v>2197.79</v>
      </c>
      <c r="H3" s="33">
        <f>F3+G3</f>
        <v>66550</v>
      </c>
    </row>
    <row r="4" spans="1:8" x14ac:dyDescent="0.25">
      <c r="A4" s="34" t="s">
        <v>192</v>
      </c>
      <c r="B4" s="34" t="s">
        <v>505</v>
      </c>
      <c r="C4" s="34" t="s">
        <v>504</v>
      </c>
      <c r="D4" s="34" t="s">
        <v>22</v>
      </c>
      <c r="E4" s="34">
        <v>0</v>
      </c>
      <c r="F4" s="33">
        <v>63099.94</v>
      </c>
      <c r="G4" s="33">
        <v>3900.06</v>
      </c>
      <c r="H4" s="33">
        <f>F4+G4</f>
        <v>67000</v>
      </c>
    </row>
    <row r="5" spans="1:8" x14ac:dyDescent="0.25">
      <c r="A5" s="34" t="s">
        <v>88</v>
      </c>
      <c r="B5" s="34" t="s">
        <v>503</v>
      </c>
      <c r="C5" s="34" t="s">
        <v>502</v>
      </c>
      <c r="D5" s="34" t="s">
        <v>22</v>
      </c>
      <c r="E5" s="34">
        <v>0</v>
      </c>
      <c r="F5" s="33">
        <v>62270.97</v>
      </c>
      <c r="G5" s="33">
        <v>-3250</v>
      </c>
      <c r="H5" s="33">
        <f>F5+G5</f>
        <v>59020.97</v>
      </c>
    </row>
    <row r="6" spans="1:8" x14ac:dyDescent="0.25">
      <c r="A6" s="34" t="s">
        <v>233</v>
      </c>
      <c r="B6" s="34" t="s">
        <v>501</v>
      </c>
      <c r="C6" s="34" t="s">
        <v>500</v>
      </c>
      <c r="D6" s="34" t="s">
        <v>22</v>
      </c>
      <c r="E6" s="34">
        <v>0</v>
      </c>
      <c r="F6" s="33">
        <v>41946.19</v>
      </c>
      <c r="G6" s="33">
        <v>-1132.19</v>
      </c>
      <c r="H6" s="33">
        <f>F6+G6</f>
        <v>40814</v>
      </c>
    </row>
    <row r="7" spans="1:8" x14ac:dyDescent="0.25">
      <c r="A7" s="34" t="s">
        <v>499</v>
      </c>
      <c r="B7" s="34" t="s">
        <v>498</v>
      </c>
      <c r="C7" s="34" t="s">
        <v>497</v>
      </c>
      <c r="D7" s="34" t="s">
        <v>22</v>
      </c>
      <c r="E7" s="34">
        <v>0</v>
      </c>
      <c r="F7" s="33">
        <v>31471.93</v>
      </c>
      <c r="G7" s="33">
        <v>-1255.69</v>
      </c>
      <c r="H7" s="33">
        <f>F7+G7</f>
        <v>30216.240000000002</v>
      </c>
    </row>
    <row r="8" spans="1:8" x14ac:dyDescent="0.25">
      <c r="A8" s="34" t="s">
        <v>55</v>
      </c>
      <c r="B8" s="34" t="s">
        <v>496</v>
      </c>
      <c r="C8" s="34" t="s">
        <v>495</v>
      </c>
      <c r="D8" s="34" t="s">
        <v>22</v>
      </c>
      <c r="E8" s="34">
        <v>0</v>
      </c>
      <c r="F8" s="33">
        <v>50368.86</v>
      </c>
      <c r="G8" s="33">
        <v>2631.14</v>
      </c>
      <c r="H8" s="33">
        <f>F8+G8</f>
        <v>53000</v>
      </c>
    </row>
    <row r="9" spans="1:8" x14ac:dyDescent="0.25">
      <c r="A9" s="34" t="s">
        <v>66</v>
      </c>
      <c r="B9" s="34" t="s">
        <v>494</v>
      </c>
      <c r="C9" s="34" t="s">
        <v>493</v>
      </c>
      <c r="D9" s="34" t="s">
        <v>22</v>
      </c>
      <c r="E9" s="34">
        <v>0</v>
      </c>
      <c r="F9" s="33">
        <v>35993.660000000003</v>
      </c>
      <c r="G9" s="33">
        <v>116.05</v>
      </c>
      <c r="H9" s="33">
        <f>F9+G9</f>
        <v>36109.710000000006</v>
      </c>
    </row>
    <row r="10" spans="1:8" x14ac:dyDescent="0.25">
      <c r="A10" s="34" t="s">
        <v>66</v>
      </c>
      <c r="B10" s="34" t="s">
        <v>492</v>
      </c>
      <c r="C10" s="34" t="s">
        <v>491</v>
      </c>
      <c r="D10" s="34" t="s">
        <v>22</v>
      </c>
      <c r="E10" s="34">
        <v>0</v>
      </c>
      <c r="F10" s="33">
        <v>59444.79</v>
      </c>
      <c r="G10" s="33">
        <v>1666.21</v>
      </c>
      <c r="H10" s="33">
        <f>F10+G10</f>
        <v>61111</v>
      </c>
    </row>
    <row r="11" spans="1:8" x14ac:dyDescent="0.25">
      <c r="A11" s="34" t="s">
        <v>213</v>
      </c>
      <c r="B11" s="34" t="s">
        <v>490</v>
      </c>
      <c r="C11" s="34" t="s">
        <v>489</v>
      </c>
      <c r="D11" s="34" t="s">
        <v>22</v>
      </c>
      <c r="E11" s="34">
        <v>0</v>
      </c>
      <c r="F11" s="33">
        <v>24475.62</v>
      </c>
      <c r="G11" s="33">
        <v>0</v>
      </c>
      <c r="H11" s="33">
        <f>F11+G11</f>
        <v>24475.62</v>
      </c>
    </row>
    <row r="12" spans="1:8" x14ac:dyDescent="0.25">
      <c r="A12" s="34" t="s">
        <v>213</v>
      </c>
      <c r="B12" s="34" t="s">
        <v>488</v>
      </c>
      <c r="C12" s="34" t="s">
        <v>487</v>
      </c>
      <c r="D12" s="34" t="s">
        <v>22</v>
      </c>
      <c r="E12" s="34">
        <v>0</v>
      </c>
      <c r="F12" s="33">
        <v>53509</v>
      </c>
      <c r="G12" s="33">
        <v>-5704</v>
      </c>
      <c r="H12" s="33">
        <f>F12+G12</f>
        <v>47805</v>
      </c>
    </row>
    <row r="13" spans="1:8" x14ac:dyDescent="0.25">
      <c r="A13" s="34" t="s">
        <v>189</v>
      </c>
      <c r="B13" s="34" t="s">
        <v>486</v>
      </c>
      <c r="C13" s="34" t="s">
        <v>485</v>
      </c>
      <c r="D13" s="34" t="s">
        <v>22</v>
      </c>
      <c r="E13" s="34">
        <v>0</v>
      </c>
      <c r="F13" s="33">
        <v>46783.44</v>
      </c>
      <c r="G13" s="33">
        <v>-1586.95</v>
      </c>
      <c r="H13" s="33">
        <f>F13+G13</f>
        <v>45196.490000000005</v>
      </c>
    </row>
    <row r="14" spans="1:8" x14ac:dyDescent="0.25">
      <c r="A14" s="34" t="s">
        <v>114</v>
      </c>
      <c r="B14" s="34" t="s">
        <v>484</v>
      </c>
      <c r="C14" s="34" t="s">
        <v>483</v>
      </c>
      <c r="D14" s="34" t="s">
        <v>22</v>
      </c>
      <c r="E14" s="34">
        <v>0</v>
      </c>
      <c r="F14" s="33">
        <v>47567.42</v>
      </c>
      <c r="G14" s="33">
        <v>1252.58</v>
      </c>
      <c r="H14" s="33">
        <f>F14+G14</f>
        <v>48820</v>
      </c>
    </row>
    <row r="15" spans="1:8" x14ac:dyDescent="0.25">
      <c r="A15" s="34" t="s">
        <v>114</v>
      </c>
      <c r="B15" s="34" t="s">
        <v>482</v>
      </c>
      <c r="C15" s="34" t="s">
        <v>481</v>
      </c>
      <c r="D15" s="34" t="s">
        <v>22</v>
      </c>
      <c r="E15" s="34">
        <v>0</v>
      </c>
      <c r="F15" s="33">
        <v>49008.25</v>
      </c>
      <c r="G15" s="33">
        <v>791.75</v>
      </c>
      <c r="H15" s="33">
        <f>F15+G15</f>
        <v>49800</v>
      </c>
    </row>
    <row r="16" spans="1:8" x14ac:dyDescent="0.25">
      <c r="A16" s="34" t="s">
        <v>34</v>
      </c>
      <c r="B16" s="34" t="s">
        <v>480</v>
      </c>
      <c r="C16" s="34" t="s">
        <v>479</v>
      </c>
      <c r="D16" s="34" t="s">
        <v>22</v>
      </c>
      <c r="E16" s="34">
        <v>1</v>
      </c>
      <c r="F16" s="33">
        <v>71590.25</v>
      </c>
      <c r="G16" s="33">
        <v>-2690.25</v>
      </c>
      <c r="H16" s="33">
        <f>F16+G16</f>
        <v>68900</v>
      </c>
    </row>
    <row r="17" spans="1:8" x14ac:dyDescent="0.25">
      <c r="A17" s="34" t="s">
        <v>96</v>
      </c>
      <c r="B17" s="34" t="s">
        <v>478</v>
      </c>
      <c r="C17" s="34" t="s">
        <v>477</v>
      </c>
      <c r="D17" s="34" t="s">
        <v>22</v>
      </c>
      <c r="E17" s="34">
        <v>2</v>
      </c>
      <c r="F17" s="33">
        <v>43526.55</v>
      </c>
      <c r="G17" s="33">
        <v>-2832.94</v>
      </c>
      <c r="H17" s="33">
        <f>F17+G17</f>
        <v>40693.61</v>
      </c>
    </row>
    <row r="18" spans="1:8" x14ac:dyDescent="0.25">
      <c r="A18" s="34" t="s">
        <v>189</v>
      </c>
      <c r="B18" s="34" t="s">
        <v>476</v>
      </c>
      <c r="C18" s="34" t="s">
        <v>475</v>
      </c>
      <c r="D18" s="34" t="s">
        <v>22</v>
      </c>
      <c r="E18" s="34">
        <v>2</v>
      </c>
      <c r="F18" s="33">
        <v>51376.17</v>
      </c>
      <c r="G18" s="33">
        <v>3568.83</v>
      </c>
      <c r="H18" s="33">
        <f>F18+G18</f>
        <v>54945</v>
      </c>
    </row>
    <row r="19" spans="1:8" x14ac:dyDescent="0.25">
      <c r="A19" s="34" t="s">
        <v>210</v>
      </c>
      <c r="B19" s="34" t="s">
        <v>474</v>
      </c>
      <c r="C19" s="34" t="s">
        <v>473</v>
      </c>
      <c r="D19" s="34" t="s">
        <v>22</v>
      </c>
      <c r="E19" s="34">
        <v>3</v>
      </c>
      <c r="F19" s="33">
        <v>20061.43</v>
      </c>
      <c r="G19" s="33">
        <v>1306.57</v>
      </c>
      <c r="H19" s="33">
        <f>F19+G19</f>
        <v>21368</v>
      </c>
    </row>
    <row r="20" spans="1:8" x14ac:dyDescent="0.25">
      <c r="A20" s="34" t="s">
        <v>241</v>
      </c>
      <c r="B20" s="34" t="s">
        <v>472</v>
      </c>
      <c r="C20" s="34" t="s">
        <v>471</v>
      </c>
      <c r="D20" s="34" t="s">
        <v>22</v>
      </c>
      <c r="E20" s="34">
        <v>3</v>
      </c>
      <c r="F20" s="33">
        <v>10194.950000000001</v>
      </c>
      <c r="G20" s="33">
        <v>759.86</v>
      </c>
      <c r="H20" s="33">
        <f>F20+G20</f>
        <v>10954.810000000001</v>
      </c>
    </row>
    <row r="21" spans="1:8" x14ac:dyDescent="0.25">
      <c r="A21" s="34" t="s">
        <v>96</v>
      </c>
      <c r="B21" s="34" t="s">
        <v>470</v>
      </c>
      <c r="C21" s="34" t="s">
        <v>469</v>
      </c>
      <c r="D21" s="34" t="s">
        <v>22</v>
      </c>
      <c r="E21" s="34">
        <v>4</v>
      </c>
      <c r="F21" s="33">
        <v>11280</v>
      </c>
      <c r="G21" s="33">
        <v>1820</v>
      </c>
      <c r="H21" s="33">
        <f>F21+G21</f>
        <v>13100</v>
      </c>
    </row>
    <row r="22" spans="1:8" x14ac:dyDescent="0.25">
      <c r="A22" s="34" t="s">
        <v>117</v>
      </c>
      <c r="B22" s="34" t="s">
        <v>468</v>
      </c>
      <c r="C22" s="34" t="s">
        <v>467</v>
      </c>
      <c r="D22" s="34" t="s">
        <v>22</v>
      </c>
      <c r="E22" s="34">
        <v>4</v>
      </c>
      <c r="F22" s="33">
        <v>56466.06</v>
      </c>
      <c r="G22" s="33">
        <v>4017.94</v>
      </c>
      <c r="H22" s="33">
        <f>F22+G22</f>
        <v>60484</v>
      </c>
    </row>
    <row r="23" spans="1:8" x14ac:dyDescent="0.25">
      <c r="A23" s="34" t="s">
        <v>272</v>
      </c>
      <c r="B23" s="34" t="s">
        <v>466</v>
      </c>
      <c r="C23" s="34" t="s">
        <v>465</v>
      </c>
      <c r="D23" s="34" t="s">
        <v>22</v>
      </c>
      <c r="E23" s="34">
        <v>4</v>
      </c>
      <c r="F23" s="33">
        <v>37464.85</v>
      </c>
      <c r="G23" s="33">
        <v>1852.15</v>
      </c>
      <c r="H23" s="33">
        <f>F23+G23</f>
        <v>39317</v>
      </c>
    </row>
    <row r="24" spans="1:8" x14ac:dyDescent="0.25">
      <c r="A24" s="34" t="s">
        <v>91</v>
      </c>
      <c r="B24" s="34" t="s">
        <v>464</v>
      </c>
      <c r="C24" s="34" t="s">
        <v>463</v>
      </c>
      <c r="D24" s="34" t="s">
        <v>22</v>
      </c>
      <c r="E24" s="34">
        <v>4</v>
      </c>
      <c r="F24" s="33">
        <v>37618.71</v>
      </c>
      <c r="G24" s="33">
        <v>3975.29</v>
      </c>
      <c r="H24" s="33">
        <f>F24+G24</f>
        <v>41594</v>
      </c>
    </row>
    <row r="25" spans="1:8" x14ac:dyDescent="0.25">
      <c r="A25" s="34" t="s">
        <v>66</v>
      </c>
      <c r="B25" s="34" t="s">
        <v>462</v>
      </c>
      <c r="C25" s="34" t="s">
        <v>461</v>
      </c>
      <c r="D25" s="34" t="s">
        <v>22</v>
      </c>
      <c r="E25" s="34">
        <v>5</v>
      </c>
      <c r="F25" s="33">
        <v>26040.69</v>
      </c>
      <c r="G25" s="33">
        <v>945.31</v>
      </c>
      <c r="H25" s="33">
        <f>F25+G25</f>
        <v>26986</v>
      </c>
    </row>
    <row r="26" spans="1:8" x14ac:dyDescent="0.25">
      <c r="A26" s="34" t="s">
        <v>45</v>
      </c>
      <c r="B26" s="34" t="s">
        <v>460</v>
      </c>
      <c r="C26" s="34" t="s">
        <v>459</v>
      </c>
      <c r="D26" s="34" t="s">
        <v>22</v>
      </c>
      <c r="E26" s="34">
        <v>5</v>
      </c>
      <c r="F26" s="33">
        <v>67123.240000000005</v>
      </c>
      <c r="G26" s="33">
        <v>5126.66</v>
      </c>
      <c r="H26" s="33">
        <f>F26+G26</f>
        <v>72249.900000000009</v>
      </c>
    </row>
    <row r="27" spans="1:8" x14ac:dyDescent="0.25">
      <c r="A27" s="34" t="s">
        <v>238</v>
      </c>
      <c r="B27" s="34" t="s">
        <v>458</v>
      </c>
      <c r="C27" s="34" t="s">
        <v>457</v>
      </c>
      <c r="D27" s="34" t="s">
        <v>22</v>
      </c>
      <c r="E27" s="34">
        <v>5</v>
      </c>
      <c r="F27" s="33">
        <v>26700</v>
      </c>
      <c r="G27" s="33">
        <v>1774</v>
      </c>
      <c r="H27" s="33">
        <f>F27+G27</f>
        <v>28474</v>
      </c>
    </row>
    <row r="28" spans="1:8" x14ac:dyDescent="0.25">
      <c r="A28" s="34" t="s">
        <v>321</v>
      </c>
      <c r="B28" s="34" t="s">
        <v>456</v>
      </c>
      <c r="C28" s="34" t="s">
        <v>455</v>
      </c>
      <c r="D28" s="34" t="s">
        <v>22</v>
      </c>
      <c r="E28" s="34">
        <v>6</v>
      </c>
      <c r="F28" s="33">
        <v>7086.76</v>
      </c>
      <c r="G28" s="33">
        <v>800.24</v>
      </c>
      <c r="H28" s="33">
        <f>F28+G28</f>
        <v>7887</v>
      </c>
    </row>
    <row r="29" spans="1:8" x14ac:dyDescent="0.25">
      <c r="A29" s="34" t="s">
        <v>40</v>
      </c>
      <c r="B29" s="34" t="s">
        <v>454</v>
      </c>
      <c r="C29" s="34" t="s">
        <v>453</v>
      </c>
      <c r="D29" s="34" t="s">
        <v>22</v>
      </c>
      <c r="E29" s="34">
        <v>7</v>
      </c>
      <c r="F29" s="33">
        <v>6654.58</v>
      </c>
      <c r="G29" s="33">
        <v>819.42</v>
      </c>
      <c r="H29" s="33">
        <f>F29+G29</f>
        <v>7474</v>
      </c>
    </row>
    <row r="30" spans="1:8" x14ac:dyDescent="0.25">
      <c r="A30" s="34" t="s">
        <v>96</v>
      </c>
      <c r="B30" s="34" t="s">
        <v>452</v>
      </c>
      <c r="C30" s="34" t="s">
        <v>451</v>
      </c>
      <c r="D30" s="34" t="s">
        <v>22</v>
      </c>
      <c r="E30" s="34">
        <v>7</v>
      </c>
      <c r="F30" s="33">
        <v>43095</v>
      </c>
      <c r="G30" s="33">
        <v>2905</v>
      </c>
      <c r="H30" s="33">
        <f>F30+G30</f>
        <v>46000</v>
      </c>
    </row>
    <row r="31" spans="1:8" x14ac:dyDescent="0.25">
      <c r="A31" s="34" t="s">
        <v>37</v>
      </c>
      <c r="B31" s="34" t="s">
        <v>450</v>
      </c>
      <c r="C31" s="34" t="s">
        <v>449</v>
      </c>
      <c r="D31" s="34" t="s">
        <v>22</v>
      </c>
      <c r="E31" s="34">
        <v>7</v>
      </c>
      <c r="F31" s="33">
        <v>46249.52</v>
      </c>
      <c r="G31" s="33">
        <v>1749.48</v>
      </c>
      <c r="H31" s="33">
        <f>F31+G31</f>
        <v>47999</v>
      </c>
    </row>
    <row r="32" spans="1:8" x14ac:dyDescent="0.25">
      <c r="A32" s="34" t="s">
        <v>91</v>
      </c>
      <c r="B32" s="34" t="s">
        <v>448</v>
      </c>
      <c r="C32" s="34" t="s">
        <v>447</v>
      </c>
      <c r="D32" s="34" t="s">
        <v>22</v>
      </c>
      <c r="E32" s="34">
        <v>7</v>
      </c>
      <c r="F32" s="33">
        <v>11091</v>
      </c>
      <c r="G32" s="33">
        <v>159</v>
      </c>
      <c r="H32" s="33">
        <f>F32+G32</f>
        <v>11250</v>
      </c>
    </row>
    <row r="33" spans="1:8" x14ac:dyDescent="0.25">
      <c r="A33" s="34" t="s">
        <v>154</v>
      </c>
      <c r="B33" s="34" t="s">
        <v>446</v>
      </c>
      <c r="C33" s="34" t="s">
        <v>445</v>
      </c>
      <c r="D33" s="34" t="s">
        <v>22</v>
      </c>
      <c r="E33" s="34">
        <v>7</v>
      </c>
      <c r="F33" s="33">
        <v>26287.9</v>
      </c>
      <c r="G33" s="33">
        <v>-6497.62</v>
      </c>
      <c r="H33" s="33">
        <f>F33+G33</f>
        <v>19790.280000000002</v>
      </c>
    </row>
    <row r="34" spans="1:8" x14ac:dyDescent="0.25">
      <c r="A34" s="34" t="s">
        <v>241</v>
      </c>
      <c r="B34" s="34" t="s">
        <v>444</v>
      </c>
      <c r="C34" s="34" t="s">
        <v>443</v>
      </c>
      <c r="D34" s="34" t="s">
        <v>22</v>
      </c>
      <c r="E34" s="34">
        <v>8</v>
      </c>
      <c r="F34" s="33">
        <v>11639.62</v>
      </c>
      <c r="G34" s="33">
        <v>2347.38</v>
      </c>
      <c r="H34" s="33">
        <f>F34+G34</f>
        <v>13987</v>
      </c>
    </row>
    <row r="35" spans="1:8" x14ac:dyDescent="0.25">
      <c r="A35" s="34" t="s">
        <v>66</v>
      </c>
      <c r="B35" s="34" t="s">
        <v>442</v>
      </c>
      <c r="C35" s="34" t="s">
        <v>441</v>
      </c>
      <c r="D35" s="34" t="s">
        <v>22</v>
      </c>
      <c r="E35" s="34">
        <v>8</v>
      </c>
      <c r="F35" s="33">
        <v>53053.85</v>
      </c>
      <c r="G35" s="33">
        <v>10762.45</v>
      </c>
      <c r="H35" s="33">
        <f>F35+G35</f>
        <v>63816.3</v>
      </c>
    </row>
    <row r="36" spans="1:8" x14ac:dyDescent="0.25">
      <c r="A36" s="34" t="s">
        <v>82</v>
      </c>
      <c r="B36" s="34" t="s">
        <v>440</v>
      </c>
      <c r="C36" s="34" t="s">
        <v>439</v>
      </c>
      <c r="D36" s="34" t="s">
        <v>22</v>
      </c>
      <c r="E36" s="34">
        <v>8</v>
      </c>
      <c r="F36" s="33">
        <v>44396.800000000003</v>
      </c>
      <c r="G36" s="33">
        <v>1103.2</v>
      </c>
      <c r="H36" s="33">
        <f>F36+G36</f>
        <v>45500</v>
      </c>
    </row>
    <row r="37" spans="1:8" x14ac:dyDescent="0.25">
      <c r="A37" s="34" t="s">
        <v>189</v>
      </c>
      <c r="B37" s="34" t="s">
        <v>438</v>
      </c>
      <c r="C37" s="34" t="s">
        <v>437</v>
      </c>
      <c r="D37" s="34" t="s">
        <v>22</v>
      </c>
      <c r="E37" s="34">
        <v>8</v>
      </c>
      <c r="F37" s="33">
        <v>31918.799999999999</v>
      </c>
      <c r="G37" s="33">
        <v>1581.2</v>
      </c>
      <c r="H37" s="33">
        <f>F37+G37</f>
        <v>33500</v>
      </c>
    </row>
    <row r="38" spans="1:8" x14ac:dyDescent="0.25">
      <c r="A38" s="34" t="s">
        <v>182</v>
      </c>
      <c r="B38" s="34" t="s">
        <v>436</v>
      </c>
      <c r="C38" s="34" t="s">
        <v>435</v>
      </c>
      <c r="D38" s="34" t="s">
        <v>22</v>
      </c>
      <c r="E38" s="34">
        <v>8</v>
      </c>
      <c r="F38" s="33">
        <v>11344.25</v>
      </c>
      <c r="G38" s="33">
        <v>2149.75</v>
      </c>
      <c r="H38" s="33">
        <f>F38+G38</f>
        <v>13494</v>
      </c>
    </row>
    <row r="39" spans="1:8" x14ac:dyDescent="0.25">
      <c r="A39" s="34" t="s">
        <v>199</v>
      </c>
      <c r="B39" s="34" t="s">
        <v>434</v>
      </c>
      <c r="C39" s="34" t="s">
        <v>433</v>
      </c>
      <c r="D39" s="34" t="s">
        <v>22</v>
      </c>
      <c r="E39" s="34">
        <v>9</v>
      </c>
      <c r="F39" s="33">
        <v>9968.36</v>
      </c>
      <c r="G39" s="33">
        <v>2239.4899999999998</v>
      </c>
      <c r="H39" s="33">
        <f>F39+G39</f>
        <v>12207.85</v>
      </c>
    </row>
    <row r="40" spans="1:8" x14ac:dyDescent="0.25">
      <c r="A40" s="34" t="s">
        <v>321</v>
      </c>
      <c r="B40" s="34" t="s">
        <v>432</v>
      </c>
      <c r="C40" s="34" t="s">
        <v>431</v>
      </c>
      <c r="D40" s="34" t="s">
        <v>22</v>
      </c>
      <c r="E40" s="34">
        <v>9</v>
      </c>
      <c r="F40" s="33">
        <v>38461.199999999997</v>
      </c>
      <c r="G40" s="33">
        <v>8894.7999999999993</v>
      </c>
      <c r="H40" s="33">
        <f>F40+G40</f>
        <v>47356</v>
      </c>
    </row>
    <row r="41" spans="1:8" x14ac:dyDescent="0.25">
      <c r="A41" s="34" t="s">
        <v>117</v>
      </c>
      <c r="B41" s="34" t="s">
        <v>430</v>
      </c>
      <c r="C41" s="34" t="s">
        <v>429</v>
      </c>
      <c r="D41" s="34" t="s">
        <v>22</v>
      </c>
      <c r="E41" s="34">
        <v>9</v>
      </c>
      <c r="F41" s="33">
        <v>55805.2</v>
      </c>
      <c r="G41" s="33">
        <v>2385.8000000000002</v>
      </c>
      <c r="H41" s="33">
        <f>F41+G41</f>
        <v>58191</v>
      </c>
    </row>
    <row r="42" spans="1:8" x14ac:dyDescent="0.25">
      <c r="A42" s="34" t="s">
        <v>114</v>
      </c>
      <c r="B42" s="34" t="s">
        <v>428</v>
      </c>
      <c r="C42" s="34" t="s">
        <v>427</v>
      </c>
      <c r="D42" s="34" t="s">
        <v>22</v>
      </c>
      <c r="E42" s="34">
        <v>9</v>
      </c>
      <c r="F42" s="33">
        <v>28795.89</v>
      </c>
      <c r="G42" s="33">
        <v>4191.1099999999997</v>
      </c>
      <c r="H42" s="33">
        <f>F42+G42</f>
        <v>32987</v>
      </c>
    </row>
    <row r="43" spans="1:8" x14ac:dyDescent="0.25">
      <c r="A43" s="34" t="s">
        <v>60</v>
      </c>
      <c r="B43" s="34" t="s">
        <v>426</v>
      </c>
      <c r="C43" s="34" t="s">
        <v>425</v>
      </c>
      <c r="D43" s="34" t="s">
        <v>22</v>
      </c>
      <c r="E43" s="34">
        <v>9</v>
      </c>
      <c r="F43" s="33">
        <v>12986.64</v>
      </c>
      <c r="G43" s="33">
        <v>0.36</v>
      </c>
      <c r="H43" s="33">
        <f>F43+G43</f>
        <v>12987</v>
      </c>
    </row>
    <row r="44" spans="1:8" x14ac:dyDescent="0.25">
      <c r="A44" s="34" t="s">
        <v>154</v>
      </c>
      <c r="B44" s="34" t="s">
        <v>424</v>
      </c>
      <c r="C44" s="34" t="s">
        <v>423</v>
      </c>
      <c r="D44" s="34" t="s">
        <v>22</v>
      </c>
      <c r="E44" s="34">
        <v>9</v>
      </c>
      <c r="F44" s="33">
        <v>51996.639999999999</v>
      </c>
      <c r="G44" s="33">
        <v>803.36</v>
      </c>
      <c r="H44" s="33">
        <f>F44+G44</f>
        <v>52800</v>
      </c>
    </row>
    <row r="45" spans="1:8" x14ac:dyDescent="0.25">
      <c r="A45" s="34" t="s">
        <v>154</v>
      </c>
      <c r="B45" s="34" t="s">
        <v>422</v>
      </c>
      <c r="C45" s="34" t="s">
        <v>421</v>
      </c>
      <c r="D45" s="34" t="s">
        <v>22</v>
      </c>
      <c r="E45" s="34">
        <v>9</v>
      </c>
      <c r="F45" s="33">
        <v>25531.77</v>
      </c>
      <c r="G45" s="33">
        <v>-2771.77</v>
      </c>
      <c r="H45" s="33">
        <f>F45+G45</f>
        <v>22760</v>
      </c>
    </row>
    <row r="46" spans="1:8" x14ac:dyDescent="0.25">
      <c r="A46" s="34" t="s">
        <v>63</v>
      </c>
      <c r="B46" s="34" t="s">
        <v>420</v>
      </c>
      <c r="C46" s="34" t="s">
        <v>419</v>
      </c>
      <c r="D46" s="34" t="s">
        <v>22</v>
      </c>
      <c r="E46" s="34">
        <v>10</v>
      </c>
      <c r="F46" s="33">
        <v>45816.62</v>
      </c>
      <c r="G46" s="33">
        <v>-1117.27</v>
      </c>
      <c r="H46" s="33">
        <f>F46+G46</f>
        <v>44699.350000000006</v>
      </c>
    </row>
    <row r="47" spans="1:8" x14ac:dyDescent="0.25">
      <c r="A47" s="34" t="s">
        <v>241</v>
      </c>
      <c r="B47" s="34" t="s">
        <v>418</v>
      </c>
      <c r="C47" s="34" t="s">
        <v>417</v>
      </c>
      <c r="D47" s="34" t="s">
        <v>22</v>
      </c>
      <c r="E47" s="34">
        <v>10</v>
      </c>
      <c r="F47" s="33">
        <v>21508.95</v>
      </c>
      <c r="G47" s="33">
        <v>1912.05</v>
      </c>
      <c r="H47" s="33">
        <f>F47+G47</f>
        <v>23421</v>
      </c>
    </row>
    <row r="48" spans="1:8" x14ac:dyDescent="0.25">
      <c r="A48" s="34" t="s">
        <v>82</v>
      </c>
      <c r="B48" s="34" t="s">
        <v>416</v>
      </c>
      <c r="C48" s="34" t="s">
        <v>415</v>
      </c>
      <c r="D48" s="34" t="s">
        <v>22</v>
      </c>
      <c r="E48" s="34">
        <v>10</v>
      </c>
      <c r="F48" s="33">
        <v>15088.37</v>
      </c>
      <c r="G48" s="33">
        <v>211.63</v>
      </c>
      <c r="H48" s="33">
        <f>F48+G48</f>
        <v>15300</v>
      </c>
    </row>
    <row r="49" spans="1:8" x14ac:dyDescent="0.25">
      <c r="A49" s="34" t="s">
        <v>45</v>
      </c>
      <c r="B49" s="34" t="s">
        <v>414</v>
      </c>
      <c r="C49" s="34" t="s">
        <v>413</v>
      </c>
      <c r="D49" s="34" t="s">
        <v>22</v>
      </c>
      <c r="E49" s="34">
        <v>10</v>
      </c>
      <c r="F49" s="33">
        <v>33757.440000000002</v>
      </c>
      <c r="G49" s="33">
        <v>-289.44</v>
      </c>
      <c r="H49" s="33">
        <f>F49+G49</f>
        <v>33468</v>
      </c>
    </row>
    <row r="50" spans="1:8" x14ac:dyDescent="0.25">
      <c r="A50" s="34" t="s">
        <v>45</v>
      </c>
      <c r="B50" s="34" t="s">
        <v>412</v>
      </c>
      <c r="C50" s="34" t="s">
        <v>411</v>
      </c>
      <c r="D50" s="34" t="s">
        <v>22</v>
      </c>
      <c r="E50" s="34">
        <v>10</v>
      </c>
      <c r="F50" s="33">
        <v>11720.95</v>
      </c>
      <c r="G50" s="33">
        <v>2266.0500000000002</v>
      </c>
      <c r="H50" s="33">
        <f>F50+G50</f>
        <v>13987</v>
      </c>
    </row>
    <row r="51" spans="1:8" x14ac:dyDescent="0.25">
      <c r="A51" s="34" t="s">
        <v>91</v>
      </c>
      <c r="B51" s="34" t="s">
        <v>410</v>
      </c>
      <c r="C51" s="34" t="s">
        <v>409</v>
      </c>
      <c r="D51" s="34" t="s">
        <v>22</v>
      </c>
      <c r="E51" s="34">
        <v>10</v>
      </c>
      <c r="F51" s="33">
        <v>48272.62</v>
      </c>
      <c r="G51" s="33">
        <v>-7322.62</v>
      </c>
      <c r="H51" s="33">
        <f>F51+G51</f>
        <v>40950</v>
      </c>
    </row>
    <row r="52" spans="1:8" x14ac:dyDescent="0.25">
      <c r="A52" s="34" t="s">
        <v>125</v>
      </c>
      <c r="B52" s="34" t="s">
        <v>408</v>
      </c>
      <c r="C52" s="34" t="s">
        <v>407</v>
      </c>
      <c r="D52" s="34" t="s">
        <v>22</v>
      </c>
      <c r="E52" s="34">
        <v>10</v>
      </c>
      <c r="F52" s="33">
        <v>42989.34</v>
      </c>
      <c r="G52" s="33">
        <v>-1489.34</v>
      </c>
      <c r="H52" s="33">
        <f>F52+G52</f>
        <v>41500</v>
      </c>
    </row>
    <row r="53" spans="1:8" x14ac:dyDescent="0.25">
      <c r="A53" s="34" t="s">
        <v>63</v>
      </c>
      <c r="B53" s="34" t="s">
        <v>406</v>
      </c>
      <c r="C53" s="34" t="s">
        <v>405</v>
      </c>
      <c r="D53" s="34" t="s">
        <v>22</v>
      </c>
      <c r="E53" s="34">
        <v>11</v>
      </c>
      <c r="F53" s="33">
        <v>20846.04</v>
      </c>
      <c r="G53" s="33">
        <v>847.96</v>
      </c>
      <c r="H53" s="33">
        <f>F53+G53</f>
        <v>21694</v>
      </c>
    </row>
    <row r="54" spans="1:8" x14ac:dyDescent="0.25">
      <c r="A54" s="34" t="s">
        <v>182</v>
      </c>
      <c r="B54" s="34" t="s">
        <v>404</v>
      </c>
      <c r="C54" s="34" t="s">
        <v>403</v>
      </c>
      <c r="D54" s="34" t="s">
        <v>22</v>
      </c>
      <c r="E54" s="34">
        <v>11</v>
      </c>
      <c r="F54" s="33">
        <v>27006.95</v>
      </c>
      <c r="G54" s="33">
        <v>-519.95000000000005</v>
      </c>
      <c r="H54" s="33">
        <f>F54+G54</f>
        <v>26487</v>
      </c>
    </row>
    <row r="55" spans="1:8" x14ac:dyDescent="0.25">
      <c r="A55" s="34" t="s">
        <v>149</v>
      </c>
      <c r="B55" s="34" t="s">
        <v>402</v>
      </c>
      <c r="C55" s="34" t="s">
        <v>401</v>
      </c>
      <c r="D55" s="34" t="s">
        <v>22</v>
      </c>
      <c r="E55" s="34">
        <v>11</v>
      </c>
      <c r="F55" s="33">
        <v>25077.33</v>
      </c>
      <c r="G55" s="33">
        <v>-1695.33</v>
      </c>
      <c r="H55" s="33">
        <f>F55+G55</f>
        <v>23382</v>
      </c>
    </row>
    <row r="56" spans="1:8" x14ac:dyDescent="0.25">
      <c r="A56" s="34" t="s">
        <v>60</v>
      </c>
      <c r="B56" s="34" t="s">
        <v>400</v>
      </c>
      <c r="C56" s="34" t="s">
        <v>399</v>
      </c>
      <c r="D56" s="34" t="s">
        <v>22</v>
      </c>
      <c r="E56" s="34">
        <v>11</v>
      </c>
      <c r="F56" s="33">
        <v>17650</v>
      </c>
      <c r="G56" s="33">
        <v>350</v>
      </c>
      <c r="H56" s="33">
        <f>F56+G56</f>
        <v>18000</v>
      </c>
    </row>
    <row r="57" spans="1:8" x14ac:dyDescent="0.25">
      <c r="A57" s="34" t="s">
        <v>122</v>
      </c>
      <c r="B57" s="34" t="s">
        <v>398</v>
      </c>
      <c r="C57" s="34" t="s">
        <v>397</v>
      </c>
      <c r="D57" s="34" t="s">
        <v>22</v>
      </c>
      <c r="E57" s="34">
        <v>12</v>
      </c>
      <c r="F57" s="33">
        <v>21924.65</v>
      </c>
      <c r="G57" s="33">
        <v>2069.35</v>
      </c>
      <c r="H57" s="33">
        <f>F57+G57</f>
        <v>23994</v>
      </c>
    </row>
    <row r="58" spans="1:8" x14ac:dyDescent="0.25">
      <c r="A58" s="34" t="s">
        <v>122</v>
      </c>
      <c r="B58" s="34" t="s">
        <v>396</v>
      </c>
      <c r="C58" s="34" t="s">
        <v>395</v>
      </c>
      <c r="D58" s="34" t="s">
        <v>22</v>
      </c>
      <c r="E58" s="34">
        <v>12</v>
      </c>
      <c r="F58" s="33">
        <v>17165</v>
      </c>
      <c r="G58" s="33">
        <v>1155</v>
      </c>
      <c r="H58" s="33">
        <f>F58+G58</f>
        <v>18320</v>
      </c>
    </row>
    <row r="59" spans="1:8" x14ac:dyDescent="0.25">
      <c r="A59" s="34" t="s">
        <v>238</v>
      </c>
      <c r="B59" s="34" t="s">
        <v>394</v>
      </c>
      <c r="C59" s="34" t="s">
        <v>393</v>
      </c>
      <c r="D59" s="34" t="s">
        <v>22</v>
      </c>
      <c r="E59" s="34">
        <v>12</v>
      </c>
      <c r="F59" s="33">
        <v>31900.14</v>
      </c>
      <c r="G59" s="33">
        <v>1487.86</v>
      </c>
      <c r="H59" s="33">
        <f>F59+G59</f>
        <v>33388</v>
      </c>
    </row>
    <row r="60" spans="1:8" x14ac:dyDescent="0.25">
      <c r="A60" s="34" t="s">
        <v>238</v>
      </c>
      <c r="B60" s="34" t="s">
        <v>392</v>
      </c>
      <c r="C60" s="34" t="s">
        <v>391</v>
      </c>
      <c r="D60" s="34" t="s">
        <v>22</v>
      </c>
      <c r="E60" s="34">
        <v>12</v>
      </c>
      <c r="F60" s="33">
        <v>39695</v>
      </c>
      <c r="G60" s="33">
        <v>1360</v>
      </c>
      <c r="H60" s="33">
        <f>F60+G60</f>
        <v>41055</v>
      </c>
    </row>
    <row r="61" spans="1:8" x14ac:dyDescent="0.25">
      <c r="A61" s="34" t="s">
        <v>31</v>
      </c>
      <c r="B61" s="34" t="s">
        <v>390</v>
      </c>
      <c r="C61" s="34" t="s">
        <v>389</v>
      </c>
      <c r="D61" s="34" t="s">
        <v>22</v>
      </c>
      <c r="E61" s="34">
        <v>13</v>
      </c>
      <c r="F61" s="33">
        <v>18698.73</v>
      </c>
      <c r="G61" s="33">
        <v>-198.73</v>
      </c>
      <c r="H61" s="33">
        <f>F61+G61</f>
        <v>18500</v>
      </c>
    </row>
    <row r="62" spans="1:8" x14ac:dyDescent="0.25">
      <c r="A62" s="34" t="s">
        <v>40</v>
      </c>
      <c r="B62" s="34" t="s">
        <v>388</v>
      </c>
      <c r="C62" s="34" t="s">
        <v>387</v>
      </c>
      <c r="D62" s="34" t="s">
        <v>22</v>
      </c>
      <c r="E62" s="34">
        <v>14</v>
      </c>
      <c r="F62" s="33">
        <v>55195</v>
      </c>
      <c r="G62" s="33">
        <v>3582</v>
      </c>
      <c r="H62" s="33">
        <f>F62+G62</f>
        <v>58777</v>
      </c>
    </row>
    <row r="63" spans="1:8" x14ac:dyDescent="0.25">
      <c r="A63" s="34" t="s">
        <v>141</v>
      </c>
      <c r="B63" s="34" t="s">
        <v>386</v>
      </c>
      <c r="C63" s="34" t="s">
        <v>385</v>
      </c>
      <c r="D63" s="34" t="s">
        <v>22</v>
      </c>
      <c r="E63" s="34">
        <v>14</v>
      </c>
      <c r="F63" s="33">
        <v>23447.75</v>
      </c>
      <c r="G63" s="33">
        <v>-720.75</v>
      </c>
      <c r="H63" s="33">
        <f>F63+G63</f>
        <v>22727</v>
      </c>
    </row>
    <row r="64" spans="1:8" x14ac:dyDescent="0.25">
      <c r="A64" s="34" t="s">
        <v>99</v>
      </c>
      <c r="B64" s="34" t="s">
        <v>384</v>
      </c>
      <c r="C64" s="34" t="s">
        <v>383</v>
      </c>
      <c r="D64" s="34" t="s">
        <v>22</v>
      </c>
      <c r="E64" s="34">
        <v>14</v>
      </c>
      <c r="F64" s="33">
        <v>38256.01</v>
      </c>
      <c r="G64" s="33">
        <v>-1262.01</v>
      </c>
      <c r="H64" s="33">
        <f>F64+G64</f>
        <v>36994</v>
      </c>
    </row>
    <row r="65" spans="1:8" x14ac:dyDescent="0.25">
      <c r="A65" s="34" t="s">
        <v>72</v>
      </c>
      <c r="B65" s="34" t="s">
        <v>382</v>
      </c>
      <c r="C65" s="34" t="s">
        <v>381</v>
      </c>
      <c r="D65" s="34" t="s">
        <v>22</v>
      </c>
      <c r="E65" s="34">
        <v>15</v>
      </c>
      <c r="F65" s="33">
        <v>34345</v>
      </c>
      <c r="G65" s="33">
        <v>2045</v>
      </c>
      <c r="H65" s="33">
        <f>F65+G65</f>
        <v>36390</v>
      </c>
    </row>
    <row r="66" spans="1:8" x14ac:dyDescent="0.25">
      <c r="A66" s="34" t="s">
        <v>149</v>
      </c>
      <c r="B66" s="34" t="s">
        <v>380</v>
      </c>
      <c r="C66" s="34" t="s">
        <v>379</v>
      </c>
      <c r="D66" s="34" t="s">
        <v>22</v>
      </c>
      <c r="E66" s="34">
        <v>15</v>
      </c>
      <c r="F66" s="33">
        <v>40333.24</v>
      </c>
      <c r="G66" s="33">
        <v>2349.8000000000002</v>
      </c>
      <c r="H66" s="33">
        <f>F66+G66</f>
        <v>42683.040000000001</v>
      </c>
    </row>
    <row r="67" spans="1:8" x14ac:dyDescent="0.25">
      <c r="A67" s="34" t="s">
        <v>85</v>
      </c>
      <c r="B67" s="34" t="s">
        <v>378</v>
      </c>
      <c r="C67" s="34" t="s">
        <v>377</v>
      </c>
      <c r="D67" s="34" t="s">
        <v>22</v>
      </c>
      <c r="E67" s="34">
        <v>16</v>
      </c>
      <c r="F67" s="33">
        <v>46676.69</v>
      </c>
      <c r="G67" s="33">
        <v>232.51</v>
      </c>
      <c r="H67" s="33">
        <f>F67+G67</f>
        <v>46909.200000000004</v>
      </c>
    </row>
    <row r="68" spans="1:8" x14ac:dyDescent="0.25">
      <c r="A68" s="34" t="s">
        <v>132</v>
      </c>
      <c r="B68" s="34" t="s">
        <v>376</v>
      </c>
      <c r="C68" s="34" t="s">
        <v>375</v>
      </c>
      <c r="D68" s="34" t="s">
        <v>22</v>
      </c>
      <c r="E68" s="34">
        <v>16</v>
      </c>
      <c r="F68" s="33">
        <v>48345.02</v>
      </c>
      <c r="G68" s="33">
        <v>-951.02</v>
      </c>
      <c r="H68" s="33">
        <f>F68+G68</f>
        <v>47394</v>
      </c>
    </row>
    <row r="69" spans="1:8" x14ac:dyDescent="0.25">
      <c r="A69" s="34" t="s">
        <v>45</v>
      </c>
      <c r="B69" s="34" t="s">
        <v>374</v>
      </c>
      <c r="C69" s="34" t="s">
        <v>373</v>
      </c>
      <c r="D69" s="34" t="s">
        <v>22</v>
      </c>
      <c r="E69" s="34">
        <v>16</v>
      </c>
      <c r="F69" s="33">
        <v>24670.05</v>
      </c>
      <c r="G69" s="33">
        <v>-70.05</v>
      </c>
      <c r="H69" s="33">
        <f>F69+G69</f>
        <v>24600</v>
      </c>
    </row>
    <row r="70" spans="1:8" x14ac:dyDescent="0.25">
      <c r="A70" s="34" t="s">
        <v>117</v>
      </c>
      <c r="B70" s="34" t="s">
        <v>372</v>
      </c>
      <c r="C70" s="34" t="s">
        <v>371</v>
      </c>
      <c r="D70" s="34" t="s">
        <v>22</v>
      </c>
      <c r="E70" s="34">
        <v>16</v>
      </c>
      <c r="F70" s="33">
        <v>47185</v>
      </c>
      <c r="G70" s="33">
        <v>2815</v>
      </c>
      <c r="H70" s="33">
        <f>F70+G70</f>
        <v>50000</v>
      </c>
    </row>
    <row r="71" spans="1:8" x14ac:dyDescent="0.25">
      <c r="A71" s="34" t="s">
        <v>40</v>
      </c>
      <c r="B71" s="34" t="s">
        <v>370</v>
      </c>
      <c r="C71" s="34" t="s">
        <v>369</v>
      </c>
      <c r="D71" s="34" t="s">
        <v>22</v>
      </c>
      <c r="E71" s="34">
        <v>17</v>
      </c>
      <c r="F71" s="33">
        <v>31037.919999999998</v>
      </c>
      <c r="G71" s="33">
        <v>-42.92</v>
      </c>
      <c r="H71" s="33">
        <f>F71+G71</f>
        <v>30995</v>
      </c>
    </row>
    <row r="72" spans="1:8" x14ac:dyDescent="0.25">
      <c r="A72" s="34" t="s">
        <v>321</v>
      </c>
      <c r="B72" s="34" t="s">
        <v>368</v>
      </c>
      <c r="C72" s="34" t="s">
        <v>367</v>
      </c>
      <c r="D72" s="34" t="s">
        <v>22</v>
      </c>
      <c r="E72" s="34">
        <v>17</v>
      </c>
      <c r="F72" s="33">
        <v>37645.199999999997</v>
      </c>
      <c r="G72" s="33">
        <v>374.8</v>
      </c>
      <c r="H72" s="33">
        <f>F72+G72</f>
        <v>38020</v>
      </c>
    </row>
    <row r="73" spans="1:8" x14ac:dyDescent="0.25">
      <c r="A73" s="34" t="s">
        <v>31</v>
      </c>
      <c r="B73" s="34" t="s">
        <v>366</v>
      </c>
      <c r="C73" s="34" t="s">
        <v>365</v>
      </c>
      <c r="D73" s="34" t="s">
        <v>22</v>
      </c>
      <c r="E73" s="34">
        <v>17</v>
      </c>
      <c r="F73" s="33">
        <v>49784</v>
      </c>
      <c r="G73" s="33">
        <v>-799</v>
      </c>
      <c r="H73" s="33">
        <f>F73+G73</f>
        <v>48985</v>
      </c>
    </row>
    <row r="74" spans="1:8" x14ac:dyDescent="0.25">
      <c r="A74" s="34" t="s">
        <v>45</v>
      </c>
      <c r="B74" s="34" t="s">
        <v>364</v>
      </c>
      <c r="C74" s="34" t="s">
        <v>363</v>
      </c>
      <c r="D74" s="34" t="s">
        <v>22</v>
      </c>
      <c r="E74" s="34">
        <v>17</v>
      </c>
      <c r="F74" s="33">
        <v>29120</v>
      </c>
      <c r="G74" s="33">
        <v>4052</v>
      </c>
      <c r="H74" s="33">
        <f>F74+G74</f>
        <v>33172</v>
      </c>
    </row>
    <row r="75" spans="1:8" x14ac:dyDescent="0.25">
      <c r="A75" s="34" t="s">
        <v>117</v>
      </c>
      <c r="B75" s="34" t="s">
        <v>362</v>
      </c>
      <c r="C75" s="34" t="s">
        <v>361</v>
      </c>
      <c r="D75" s="34" t="s">
        <v>22</v>
      </c>
      <c r="E75" s="34">
        <v>17</v>
      </c>
      <c r="F75" s="33">
        <v>19857.54</v>
      </c>
      <c r="G75" s="33">
        <v>-2080.54</v>
      </c>
      <c r="H75" s="33">
        <f>F75+G75</f>
        <v>17777</v>
      </c>
    </row>
    <row r="76" spans="1:8" x14ac:dyDescent="0.25">
      <c r="A76" s="34" t="s">
        <v>114</v>
      </c>
      <c r="B76" s="34" t="s">
        <v>360</v>
      </c>
      <c r="C76" s="34" t="s">
        <v>359</v>
      </c>
      <c r="D76" s="34" t="s">
        <v>22</v>
      </c>
      <c r="E76" s="34">
        <v>17</v>
      </c>
      <c r="F76" s="33">
        <v>37853.379999999997</v>
      </c>
      <c r="G76" s="33">
        <v>-7856.38</v>
      </c>
      <c r="H76" s="33">
        <f>F76+G76</f>
        <v>29996.999999999996</v>
      </c>
    </row>
    <row r="77" spans="1:8" x14ac:dyDescent="0.25">
      <c r="A77" s="34" t="s">
        <v>60</v>
      </c>
      <c r="B77" s="34" t="s">
        <v>358</v>
      </c>
      <c r="C77" s="34" t="s">
        <v>357</v>
      </c>
      <c r="D77" s="34" t="s">
        <v>22</v>
      </c>
      <c r="E77" s="34">
        <v>17</v>
      </c>
      <c r="F77" s="33">
        <v>19142.189999999999</v>
      </c>
      <c r="G77" s="33">
        <v>2520.81</v>
      </c>
      <c r="H77" s="33">
        <f>F77+G77</f>
        <v>21663</v>
      </c>
    </row>
    <row r="78" spans="1:8" x14ac:dyDescent="0.25">
      <c r="A78" s="34" t="s">
        <v>63</v>
      </c>
      <c r="B78" s="34" t="s">
        <v>356</v>
      </c>
      <c r="C78" s="34" t="s">
        <v>355</v>
      </c>
      <c r="D78" s="34" t="s">
        <v>22</v>
      </c>
      <c r="E78" s="34">
        <v>18</v>
      </c>
      <c r="F78" s="33">
        <v>22035</v>
      </c>
      <c r="G78" s="33">
        <v>2758</v>
      </c>
      <c r="H78" s="33">
        <f>F78+G78</f>
        <v>24793</v>
      </c>
    </row>
    <row r="79" spans="1:8" x14ac:dyDescent="0.25">
      <c r="A79" s="34" t="s">
        <v>146</v>
      </c>
      <c r="B79" s="34" t="s">
        <v>354</v>
      </c>
      <c r="C79" s="34" t="s">
        <v>353</v>
      </c>
      <c r="D79" s="34" t="s">
        <v>22</v>
      </c>
      <c r="E79" s="34">
        <v>18</v>
      </c>
      <c r="F79" s="33">
        <v>36015</v>
      </c>
      <c r="G79" s="33">
        <v>-715</v>
      </c>
      <c r="H79" s="33">
        <f>F79+G79</f>
        <v>35300</v>
      </c>
    </row>
    <row r="80" spans="1:8" x14ac:dyDescent="0.25">
      <c r="A80" s="34" t="s">
        <v>146</v>
      </c>
      <c r="B80" s="34" t="s">
        <v>352</v>
      </c>
      <c r="C80" s="34" t="s">
        <v>351</v>
      </c>
      <c r="D80" s="34" t="s">
        <v>22</v>
      </c>
      <c r="E80" s="34">
        <v>18</v>
      </c>
      <c r="F80" s="33">
        <v>67533.570000000007</v>
      </c>
      <c r="G80" s="33">
        <v>1460.79</v>
      </c>
      <c r="H80" s="33">
        <f>F80+G80</f>
        <v>68994.36</v>
      </c>
    </row>
    <row r="81" spans="1:8" x14ac:dyDescent="0.25">
      <c r="A81" s="34" t="s">
        <v>350</v>
      </c>
      <c r="B81" s="34" t="s">
        <v>349</v>
      </c>
      <c r="C81" s="34" t="s">
        <v>348</v>
      </c>
      <c r="D81" s="34" t="s">
        <v>22</v>
      </c>
      <c r="E81" s="34">
        <v>18</v>
      </c>
      <c r="F81" s="33">
        <v>35455</v>
      </c>
      <c r="G81" s="33">
        <v>-958</v>
      </c>
      <c r="H81" s="33">
        <f>F81+G81</f>
        <v>34497</v>
      </c>
    </row>
    <row r="82" spans="1:8" x14ac:dyDescent="0.25">
      <c r="A82" s="34" t="s">
        <v>40</v>
      </c>
      <c r="B82" s="34" t="s">
        <v>347</v>
      </c>
      <c r="C82" s="34" t="s">
        <v>346</v>
      </c>
      <c r="D82" s="34" t="s">
        <v>22</v>
      </c>
      <c r="E82" s="34">
        <v>18</v>
      </c>
      <c r="F82" s="33">
        <v>54940</v>
      </c>
      <c r="G82" s="33">
        <v>2637</v>
      </c>
      <c r="H82" s="33">
        <f>F82+G82</f>
        <v>57577</v>
      </c>
    </row>
    <row r="83" spans="1:8" x14ac:dyDescent="0.25">
      <c r="A83" s="34" t="s">
        <v>45</v>
      </c>
      <c r="B83" s="34" t="s">
        <v>345</v>
      </c>
      <c r="C83" s="34" t="s">
        <v>344</v>
      </c>
      <c r="D83" s="34" t="s">
        <v>22</v>
      </c>
      <c r="E83" s="34">
        <v>18</v>
      </c>
      <c r="F83" s="33">
        <v>21882.23</v>
      </c>
      <c r="G83" s="33">
        <v>2517.77</v>
      </c>
      <c r="H83" s="33">
        <f>F83+G83</f>
        <v>24400</v>
      </c>
    </row>
    <row r="84" spans="1:8" x14ac:dyDescent="0.25">
      <c r="A84" s="34" t="s">
        <v>238</v>
      </c>
      <c r="B84" s="34" t="s">
        <v>343</v>
      </c>
      <c r="C84" s="34" t="s">
        <v>342</v>
      </c>
      <c r="D84" s="34" t="s">
        <v>22</v>
      </c>
      <c r="E84" s="34">
        <v>18</v>
      </c>
      <c r="F84" s="33">
        <v>57285.85</v>
      </c>
      <c r="G84" s="33">
        <v>-5685.85</v>
      </c>
      <c r="H84" s="33">
        <f>F84+G84</f>
        <v>51600</v>
      </c>
    </row>
    <row r="85" spans="1:8" x14ac:dyDescent="0.25">
      <c r="A85" s="34" t="s">
        <v>182</v>
      </c>
      <c r="B85" s="34" t="s">
        <v>341</v>
      </c>
      <c r="C85" s="34" t="s">
        <v>340</v>
      </c>
      <c r="D85" s="34" t="s">
        <v>22</v>
      </c>
      <c r="E85" s="34">
        <v>19</v>
      </c>
      <c r="F85" s="33">
        <v>43463.13</v>
      </c>
      <c r="G85" s="33">
        <v>634.87</v>
      </c>
      <c r="H85" s="33">
        <f>F85+G85</f>
        <v>44098</v>
      </c>
    </row>
    <row r="86" spans="1:8" x14ac:dyDescent="0.25">
      <c r="A86" s="34" t="s">
        <v>25</v>
      </c>
      <c r="B86" s="34" t="s">
        <v>339</v>
      </c>
      <c r="C86" s="34" t="s">
        <v>338</v>
      </c>
      <c r="D86" s="34" t="s">
        <v>22</v>
      </c>
      <c r="E86" s="34">
        <v>20</v>
      </c>
      <c r="F86" s="33">
        <v>32134.75</v>
      </c>
      <c r="G86" s="33">
        <v>1070.25</v>
      </c>
      <c r="H86" s="33">
        <f>F86+G86</f>
        <v>33205</v>
      </c>
    </row>
    <row r="87" spans="1:8" x14ac:dyDescent="0.25">
      <c r="A87" s="34" t="s">
        <v>25</v>
      </c>
      <c r="B87" s="34" t="s">
        <v>337</v>
      </c>
      <c r="C87" s="34" t="s">
        <v>336</v>
      </c>
      <c r="D87" s="34" t="s">
        <v>22</v>
      </c>
      <c r="E87" s="34">
        <v>20</v>
      </c>
      <c r="F87" s="33">
        <v>39111</v>
      </c>
      <c r="G87" s="33">
        <v>2844</v>
      </c>
      <c r="H87" s="33">
        <f>F87+G87</f>
        <v>41955</v>
      </c>
    </row>
    <row r="88" spans="1:8" x14ac:dyDescent="0.25">
      <c r="A88" s="34" t="s">
        <v>170</v>
      </c>
      <c r="B88" s="34" t="s">
        <v>335</v>
      </c>
      <c r="C88" s="34" t="s">
        <v>334</v>
      </c>
      <c r="D88" s="34" t="s">
        <v>22</v>
      </c>
      <c r="E88" s="34">
        <v>20</v>
      </c>
      <c r="F88" s="33">
        <v>16285.8</v>
      </c>
      <c r="G88" s="33">
        <v>-498.8</v>
      </c>
      <c r="H88" s="33">
        <f>F88+G88</f>
        <v>15787</v>
      </c>
    </row>
    <row r="89" spans="1:8" x14ac:dyDescent="0.25">
      <c r="A89" s="34" t="s">
        <v>149</v>
      </c>
      <c r="B89" s="34" t="s">
        <v>333</v>
      </c>
      <c r="C89" s="34" t="s">
        <v>332</v>
      </c>
      <c r="D89" s="34" t="s">
        <v>22</v>
      </c>
      <c r="E89" s="34">
        <v>20</v>
      </c>
      <c r="F89" s="33">
        <v>31143</v>
      </c>
      <c r="G89" s="33">
        <v>-143</v>
      </c>
      <c r="H89" s="33">
        <f>F89+G89</f>
        <v>31000</v>
      </c>
    </row>
    <row r="90" spans="1:8" x14ac:dyDescent="0.25">
      <c r="A90" s="34" t="s">
        <v>28</v>
      </c>
      <c r="B90" s="34" t="s">
        <v>331</v>
      </c>
      <c r="C90" s="34" t="s">
        <v>330</v>
      </c>
      <c r="D90" s="34" t="s">
        <v>22</v>
      </c>
      <c r="E90" s="34">
        <v>21</v>
      </c>
      <c r="F90" s="33">
        <v>53140</v>
      </c>
      <c r="G90" s="33">
        <v>1847</v>
      </c>
      <c r="H90" s="33">
        <f>F90+G90</f>
        <v>54987</v>
      </c>
    </row>
    <row r="91" spans="1:8" x14ac:dyDescent="0.25">
      <c r="A91" s="34" t="s">
        <v>69</v>
      </c>
      <c r="B91" s="34" t="s">
        <v>329</v>
      </c>
      <c r="C91" s="34" t="s">
        <v>328</v>
      </c>
      <c r="D91" s="34" t="s">
        <v>22</v>
      </c>
      <c r="E91" s="34">
        <v>21</v>
      </c>
      <c r="F91" s="33">
        <v>32790</v>
      </c>
      <c r="G91" s="33">
        <v>-590</v>
      </c>
      <c r="H91" s="33">
        <f>F91+G91</f>
        <v>32200</v>
      </c>
    </row>
    <row r="92" spans="1:8" x14ac:dyDescent="0.25">
      <c r="A92" s="34" t="s">
        <v>48</v>
      </c>
      <c r="B92" s="34" t="s">
        <v>327</v>
      </c>
      <c r="C92" s="34" t="s">
        <v>326</v>
      </c>
      <c r="D92" s="34" t="s">
        <v>22</v>
      </c>
      <c r="E92" s="34">
        <v>21</v>
      </c>
      <c r="F92" s="33">
        <v>49498.879999999997</v>
      </c>
      <c r="G92" s="33">
        <v>-1088.75</v>
      </c>
      <c r="H92" s="33">
        <f>F92+G92</f>
        <v>48410.13</v>
      </c>
    </row>
    <row r="93" spans="1:8" x14ac:dyDescent="0.25">
      <c r="A93" s="34" t="s">
        <v>99</v>
      </c>
      <c r="B93" s="34" t="s">
        <v>325</v>
      </c>
      <c r="C93" s="34" t="s">
        <v>324</v>
      </c>
      <c r="D93" s="34" t="s">
        <v>22</v>
      </c>
      <c r="E93" s="34">
        <v>21</v>
      </c>
      <c r="F93" s="33">
        <v>31232.29</v>
      </c>
      <c r="G93" s="33">
        <v>567.71</v>
      </c>
      <c r="H93" s="33">
        <f>F93+G93</f>
        <v>31800</v>
      </c>
    </row>
    <row r="94" spans="1:8" x14ac:dyDescent="0.25">
      <c r="A94" s="34" t="s">
        <v>238</v>
      </c>
      <c r="B94" s="34" t="s">
        <v>323</v>
      </c>
      <c r="C94" s="34" t="s">
        <v>322</v>
      </c>
      <c r="D94" s="34" t="s">
        <v>22</v>
      </c>
      <c r="E94" s="34">
        <v>21</v>
      </c>
      <c r="F94" s="33">
        <v>45793.05</v>
      </c>
      <c r="G94" s="33">
        <v>-9136.0499999999993</v>
      </c>
      <c r="H94" s="33">
        <f>F94+G94</f>
        <v>36657</v>
      </c>
    </row>
    <row r="95" spans="1:8" x14ac:dyDescent="0.25">
      <c r="A95" s="34" t="s">
        <v>321</v>
      </c>
      <c r="B95" s="34" t="s">
        <v>320</v>
      </c>
      <c r="C95" s="34" t="s">
        <v>319</v>
      </c>
      <c r="D95" s="34" t="s">
        <v>22</v>
      </c>
      <c r="E95" s="34">
        <v>22</v>
      </c>
      <c r="F95" s="33">
        <v>36212.629999999997</v>
      </c>
      <c r="G95" s="33">
        <v>282.22000000000003</v>
      </c>
      <c r="H95" s="33">
        <f>F95+G95</f>
        <v>36494.85</v>
      </c>
    </row>
    <row r="96" spans="1:8" x14ac:dyDescent="0.25">
      <c r="A96" s="34" t="s">
        <v>96</v>
      </c>
      <c r="B96" s="34" t="s">
        <v>318</v>
      </c>
      <c r="C96" s="34" t="s">
        <v>317</v>
      </c>
      <c r="D96" s="34" t="s">
        <v>22</v>
      </c>
      <c r="E96" s="34">
        <v>22</v>
      </c>
      <c r="F96" s="33">
        <v>71939.539999999994</v>
      </c>
      <c r="G96" s="33">
        <v>2011.48</v>
      </c>
      <c r="H96" s="33">
        <f>F96+G96</f>
        <v>73951.01999999999</v>
      </c>
    </row>
    <row r="97" spans="1:8" x14ac:dyDescent="0.25">
      <c r="A97" s="34" t="s">
        <v>96</v>
      </c>
      <c r="B97" s="34" t="s">
        <v>316</v>
      </c>
      <c r="C97" s="34" t="s">
        <v>315</v>
      </c>
      <c r="D97" s="34" t="s">
        <v>22</v>
      </c>
      <c r="E97" s="34">
        <v>22</v>
      </c>
      <c r="F97" s="33">
        <v>21325.65</v>
      </c>
      <c r="G97" s="33">
        <v>1269.3499999999999</v>
      </c>
      <c r="H97" s="33">
        <f>F97+G97</f>
        <v>22595</v>
      </c>
    </row>
    <row r="98" spans="1:8" x14ac:dyDescent="0.25">
      <c r="A98" s="34" t="s">
        <v>238</v>
      </c>
      <c r="B98" s="34" t="s">
        <v>314</v>
      </c>
      <c r="C98" s="34" t="s">
        <v>313</v>
      </c>
      <c r="D98" s="34" t="s">
        <v>22</v>
      </c>
      <c r="E98" s="34">
        <v>23</v>
      </c>
      <c r="F98" s="33">
        <v>10512.5</v>
      </c>
      <c r="G98" s="33">
        <v>87.5</v>
      </c>
      <c r="H98" s="33">
        <f>F98+G98</f>
        <v>10600</v>
      </c>
    </row>
    <row r="99" spans="1:8" x14ac:dyDescent="0.25">
      <c r="A99" s="34" t="s">
        <v>63</v>
      </c>
      <c r="B99" s="34" t="s">
        <v>312</v>
      </c>
      <c r="C99" s="34" t="s">
        <v>311</v>
      </c>
      <c r="D99" s="34" t="s">
        <v>22</v>
      </c>
      <c r="E99" s="34">
        <v>24</v>
      </c>
      <c r="F99" s="33">
        <v>19460.990000000002</v>
      </c>
      <c r="G99" s="33">
        <v>-125.99</v>
      </c>
      <c r="H99" s="33">
        <f>F99+G99</f>
        <v>19335</v>
      </c>
    </row>
    <row r="100" spans="1:8" x14ac:dyDescent="0.25">
      <c r="A100" s="34" t="s">
        <v>66</v>
      </c>
      <c r="B100" s="34" t="s">
        <v>310</v>
      </c>
      <c r="C100" s="34" t="s">
        <v>309</v>
      </c>
      <c r="D100" s="34" t="s">
        <v>22</v>
      </c>
      <c r="E100" s="34">
        <v>24</v>
      </c>
      <c r="F100" s="33">
        <v>34294</v>
      </c>
      <c r="G100" s="33">
        <v>-879</v>
      </c>
      <c r="H100" s="33">
        <f>F100+G100</f>
        <v>33415</v>
      </c>
    </row>
    <row r="101" spans="1:8" x14ac:dyDescent="0.25">
      <c r="A101" s="34" t="s">
        <v>66</v>
      </c>
      <c r="B101" s="34" t="s">
        <v>308</v>
      </c>
      <c r="C101" s="34" t="s">
        <v>307</v>
      </c>
      <c r="D101" s="34" t="s">
        <v>22</v>
      </c>
      <c r="E101" s="34">
        <v>24</v>
      </c>
      <c r="F101" s="33">
        <v>35870.18</v>
      </c>
      <c r="G101" s="33">
        <v>-270.18</v>
      </c>
      <c r="H101" s="33">
        <f>F101+G101</f>
        <v>35600</v>
      </c>
    </row>
    <row r="102" spans="1:8" x14ac:dyDescent="0.25">
      <c r="A102" s="34" t="s">
        <v>45</v>
      </c>
      <c r="B102" s="34" t="s">
        <v>306</v>
      </c>
      <c r="C102" s="34" t="s">
        <v>305</v>
      </c>
      <c r="D102" s="34" t="s">
        <v>22</v>
      </c>
      <c r="E102" s="34">
        <v>25</v>
      </c>
      <c r="F102" s="33">
        <v>47202.14</v>
      </c>
      <c r="G102" s="33">
        <v>574.86</v>
      </c>
      <c r="H102" s="33">
        <f>F102+G102</f>
        <v>47777</v>
      </c>
    </row>
    <row r="103" spans="1:8" x14ac:dyDescent="0.25">
      <c r="A103" s="34" t="s">
        <v>91</v>
      </c>
      <c r="B103" s="34" t="s">
        <v>304</v>
      </c>
      <c r="C103" s="34" t="s">
        <v>303</v>
      </c>
      <c r="D103" s="34" t="s">
        <v>22</v>
      </c>
      <c r="E103" s="34">
        <v>25</v>
      </c>
      <c r="F103" s="33">
        <v>58798.82</v>
      </c>
      <c r="G103" s="33">
        <v>-998.82</v>
      </c>
      <c r="H103" s="33">
        <f>F103+G103</f>
        <v>57800</v>
      </c>
    </row>
    <row r="104" spans="1:8" x14ac:dyDescent="0.25">
      <c r="A104" s="34" t="s">
        <v>91</v>
      </c>
      <c r="B104" s="34" t="s">
        <v>302</v>
      </c>
      <c r="C104" s="34" t="s">
        <v>301</v>
      </c>
      <c r="D104" s="34" t="s">
        <v>22</v>
      </c>
      <c r="E104" s="34">
        <v>25</v>
      </c>
      <c r="F104" s="33">
        <v>57160</v>
      </c>
      <c r="G104" s="33">
        <v>3827</v>
      </c>
      <c r="H104" s="33">
        <f>F104+G104</f>
        <v>60987</v>
      </c>
    </row>
    <row r="105" spans="1:8" x14ac:dyDescent="0.25">
      <c r="A105" s="34" t="s">
        <v>154</v>
      </c>
      <c r="B105" s="34" t="s">
        <v>300</v>
      </c>
      <c r="C105" s="34" t="s">
        <v>299</v>
      </c>
      <c r="D105" s="34" t="s">
        <v>22</v>
      </c>
      <c r="E105" s="34">
        <v>25</v>
      </c>
      <c r="F105" s="33">
        <v>38370</v>
      </c>
      <c r="G105" s="33">
        <v>230</v>
      </c>
      <c r="H105" s="33">
        <f>F105+G105</f>
        <v>38600</v>
      </c>
    </row>
    <row r="106" spans="1:8" x14ac:dyDescent="0.25">
      <c r="A106" s="34" t="s">
        <v>132</v>
      </c>
      <c r="B106" s="34" t="s">
        <v>298</v>
      </c>
      <c r="C106" s="34" t="s">
        <v>297</v>
      </c>
      <c r="D106" s="34" t="s">
        <v>22</v>
      </c>
      <c r="E106" s="34">
        <v>26</v>
      </c>
      <c r="F106" s="33">
        <v>36892.86</v>
      </c>
      <c r="G106" s="33">
        <v>1994.14</v>
      </c>
      <c r="H106" s="33">
        <f>F106+G106</f>
        <v>38887</v>
      </c>
    </row>
    <row r="107" spans="1:8" x14ac:dyDescent="0.25">
      <c r="A107" s="34" t="s">
        <v>132</v>
      </c>
      <c r="B107" s="34" t="s">
        <v>296</v>
      </c>
      <c r="C107" s="34" t="s">
        <v>295</v>
      </c>
      <c r="D107" s="34" t="s">
        <v>22</v>
      </c>
      <c r="E107" s="34">
        <v>26</v>
      </c>
      <c r="F107" s="33">
        <v>39679</v>
      </c>
      <c r="G107" s="33">
        <v>1821</v>
      </c>
      <c r="H107" s="33">
        <f>F107+G107</f>
        <v>41500</v>
      </c>
    </row>
    <row r="108" spans="1:8" x14ac:dyDescent="0.25">
      <c r="A108" s="34" t="s">
        <v>173</v>
      </c>
      <c r="B108" s="34" t="s">
        <v>294</v>
      </c>
      <c r="C108" s="34" t="s">
        <v>293</v>
      </c>
      <c r="D108" s="34" t="s">
        <v>22</v>
      </c>
      <c r="E108" s="34">
        <v>26</v>
      </c>
      <c r="F108" s="33">
        <v>18650</v>
      </c>
      <c r="G108" s="33">
        <v>1247</v>
      </c>
      <c r="H108" s="33">
        <f>F108+G108</f>
        <v>19897</v>
      </c>
    </row>
    <row r="109" spans="1:8" x14ac:dyDescent="0.25">
      <c r="A109" s="34" t="s">
        <v>37</v>
      </c>
      <c r="B109" s="34" t="s">
        <v>292</v>
      </c>
      <c r="C109" s="34" t="s">
        <v>291</v>
      </c>
      <c r="D109" s="34" t="s">
        <v>22</v>
      </c>
      <c r="E109" s="34">
        <v>26</v>
      </c>
      <c r="F109" s="33">
        <v>46237.81</v>
      </c>
      <c r="G109" s="33">
        <v>2162.19</v>
      </c>
      <c r="H109" s="33">
        <f>F109+G109</f>
        <v>48400</v>
      </c>
    </row>
    <row r="110" spans="1:8" x14ac:dyDescent="0.25">
      <c r="A110" s="34" t="s">
        <v>37</v>
      </c>
      <c r="B110" s="34" t="s">
        <v>290</v>
      </c>
      <c r="C110" s="34" t="s">
        <v>289</v>
      </c>
      <c r="D110" s="34" t="s">
        <v>22</v>
      </c>
      <c r="E110" s="34">
        <v>26</v>
      </c>
      <c r="F110" s="33">
        <v>63105.2</v>
      </c>
      <c r="G110" s="33">
        <v>1694.8</v>
      </c>
      <c r="H110" s="33">
        <f>F110+G110</f>
        <v>64800</v>
      </c>
    </row>
    <row r="111" spans="1:8" x14ac:dyDescent="0.25">
      <c r="A111" s="34" t="s">
        <v>182</v>
      </c>
      <c r="B111" s="34" t="s">
        <v>288</v>
      </c>
      <c r="C111" s="34" t="s">
        <v>287</v>
      </c>
      <c r="D111" s="34" t="s">
        <v>22</v>
      </c>
      <c r="E111" s="34">
        <v>26</v>
      </c>
      <c r="F111" s="33">
        <v>31494.26</v>
      </c>
      <c r="G111" s="33">
        <v>-4494.26</v>
      </c>
      <c r="H111" s="33">
        <f>F111+G111</f>
        <v>27000</v>
      </c>
    </row>
    <row r="112" spans="1:8" x14ac:dyDescent="0.25">
      <c r="A112" s="34" t="s">
        <v>31</v>
      </c>
      <c r="B112" s="34" t="s">
        <v>286</v>
      </c>
      <c r="C112" s="34" t="s">
        <v>285</v>
      </c>
      <c r="D112" s="34" t="s">
        <v>22</v>
      </c>
      <c r="E112" s="34">
        <v>27</v>
      </c>
      <c r="F112" s="33">
        <v>37304.79</v>
      </c>
      <c r="G112" s="33">
        <v>-1310.79</v>
      </c>
      <c r="H112" s="33">
        <f>F112+G112</f>
        <v>35994</v>
      </c>
    </row>
    <row r="113" spans="1:8" x14ac:dyDescent="0.25">
      <c r="A113" s="34" t="s">
        <v>63</v>
      </c>
      <c r="B113" s="34" t="s">
        <v>284</v>
      </c>
      <c r="C113" s="34" t="s">
        <v>283</v>
      </c>
      <c r="D113" s="34" t="s">
        <v>22</v>
      </c>
      <c r="E113" s="34">
        <v>28</v>
      </c>
      <c r="F113" s="33">
        <v>37399</v>
      </c>
      <c r="G113" s="33">
        <v>-599</v>
      </c>
      <c r="H113" s="33">
        <f>F113+G113</f>
        <v>36800</v>
      </c>
    </row>
    <row r="114" spans="1:8" x14ac:dyDescent="0.25">
      <c r="A114" s="34" t="s">
        <v>55</v>
      </c>
      <c r="B114" s="34" t="s">
        <v>282</v>
      </c>
      <c r="C114" s="34" t="s">
        <v>281</v>
      </c>
      <c r="D114" s="34" t="s">
        <v>22</v>
      </c>
      <c r="E114" s="34">
        <v>28</v>
      </c>
      <c r="F114" s="33">
        <v>42549.2</v>
      </c>
      <c r="G114" s="33">
        <v>1649.8</v>
      </c>
      <c r="H114" s="33">
        <f>F114+G114</f>
        <v>44199</v>
      </c>
    </row>
    <row r="115" spans="1:8" x14ac:dyDescent="0.25">
      <c r="A115" s="34" t="s">
        <v>173</v>
      </c>
      <c r="B115" s="34" t="s">
        <v>280</v>
      </c>
      <c r="C115" s="34" t="s">
        <v>279</v>
      </c>
      <c r="D115" s="34" t="s">
        <v>22</v>
      </c>
      <c r="E115" s="34">
        <v>28</v>
      </c>
      <c r="F115" s="33">
        <v>35255.42</v>
      </c>
      <c r="G115" s="33">
        <v>143.58000000000001</v>
      </c>
      <c r="H115" s="33">
        <f>F115+G115</f>
        <v>35399</v>
      </c>
    </row>
    <row r="116" spans="1:8" x14ac:dyDescent="0.25">
      <c r="A116" s="34" t="s">
        <v>210</v>
      </c>
      <c r="B116" s="34" t="s">
        <v>278</v>
      </c>
      <c r="C116" s="34" t="s">
        <v>277</v>
      </c>
      <c r="D116" s="34" t="s">
        <v>22</v>
      </c>
      <c r="E116" s="34">
        <v>29</v>
      </c>
      <c r="F116" s="33">
        <v>80435.64</v>
      </c>
      <c r="G116" s="33">
        <v>999.36</v>
      </c>
      <c r="H116" s="33">
        <f>F116+G116</f>
        <v>81435</v>
      </c>
    </row>
    <row r="117" spans="1:8" x14ac:dyDescent="0.25">
      <c r="A117" s="34" t="s">
        <v>141</v>
      </c>
      <c r="B117" s="34" t="s">
        <v>276</v>
      </c>
      <c r="C117" s="34" t="s">
        <v>275</v>
      </c>
      <c r="D117" s="34" t="s">
        <v>22</v>
      </c>
      <c r="E117" s="34">
        <v>29</v>
      </c>
      <c r="F117" s="33">
        <v>61723.59</v>
      </c>
      <c r="G117" s="33">
        <v>6017.34</v>
      </c>
      <c r="H117" s="33">
        <f>F117+G117</f>
        <v>67740.929999999993</v>
      </c>
    </row>
    <row r="118" spans="1:8" x14ac:dyDescent="0.25">
      <c r="A118" s="34" t="s">
        <v>85</v>
      </c>
      <c r="B118" s="34" t="s">
        <v>274</v>
      </c>
      <c r="C118" s="34" t="s">
        <v>273</v>
      </c>
      <c r="D118" s="34" t="s">
        <v>22</v>
      </c>
      <c r="E118" s="34">
        <v>29</v>
      </c>
      <c r="F118" s="33">
        <v>18420.12</v>
      </c>
      <c r="G118" s="33">
        <v>-926.12</v>
      </c>
      <c r="H118" s="33">
        <f>F118+G118</f>
        <v>17494</v>
      </c>
    </row>
    <row r="119" spans="1:8" x14ac:dyDescent="0.25">
      <c r="A119" s="34" t="s">
        <v>272</v>
      </c>
      <c r="B119" s="34" t="s">
        <v>271</v>
      </c>
      <c r="C119" s="34" t="s">
        <v>270</v>
      </c>
      <c r="D119" s="34" t="s">
        <v>22</v>
      </c>
      <c r="E119" s="34">
        <v>29</v>
      </c>
      <c r="F119" s="33">
        <v>41581.949999999997</v>
      </c>
      <c r="G119" s="33">
        <v>-1590.98</v>
      </c>
      <c r="H119" s="33">
        <f>F119+G119</f>
        <v>39990.969999999994</v>
      </c>
    </row>
    <row r="120" spans="1:8" x14ac:dyDescent="0.25">
      <c r="A120" s="34" t="s">
        <v>96</v>
      </c>
      <c r="B120" s="34" t="s">
        <v>269</v>
      </c>
      <c r="C120" s="34" t="s">
        <v>268</v>
      </c>
      <c r="D120" s="34" t="s">
        <v>22</v>
      </c>
      <c r="E120" s="34">
        <v>30</v>
      </c>
      <c r="F120" s="33">
        <v>83270.31</v>
      </c>
      <c r="G120" s="33">
        <v>141.69</v>
      </c>
      <c r="H120" s="33">
        <f>F120+G120</f>
        <v>83412</v>
      </c>
    </row>
    <row r="121" spans="1:8" x14ac:dyDescent="0.25">
      <c r="A121" s="34" t="s">
        <v>91</v>
      </c>
      <c r="B121" s="34" t="s">
        <v>267</v>
      </c>
      <c r="C121" s="34" t="s">
        <v>266</v>
      </c>
      <c r="D121" s="34" t="s">
        <v>22</v>
      </c>
      <c r="E121" s="34">
        <v>30</v>
      </c>
      <c r="F121" s="33">
        <v>40976.620000000003</v>
      </c>
      <c r="G121" s="33">
        <v>-6190.62</v>
      </c>
      <c r="H121" s="33">
        <f>F121+G121</f>
        <v>34786</v>
      </c>
    </row>
    <row r="122" spans="1:8" x14ac:dyDescent="0.25">
      <c r="A122" s="34" t="s">
        <v>114</v>
      </c>
      <c r="B122" s="34" t="s">
        <v>265</v>
      </c>
      <c r="C122" s="34" t="s">
        <v>264</v>
      </c>
      <c r="D122" s="34" t="s">
        <v>22</v>
      </c>
      <c r="E122" s="34">
        <v>30</v>
      </c>
      <c r="F122" s="33">
        <v>44780.39</v>
      </c>
      <c r="G122" s="33">
        <v>-2648.39</v>
      </c>
      <c r="H122" s="33">
        <f>F122+G122</f>
        <v>42132</v>
      </c>
    </row>
    <row r="123" spans="1:8" x14ac:dyDescent="0.25">
      <c r="A123" s="34" t="s">
        <v>263</v>
      </c>
      <c r="B123" s="34" t="s">
        <v>263</v>
      </c>
      <c r="C123" s="34" t="s">
        <v>263</v>
      </c>
      <c r="D123" s="34" t="s">
        <v>263</v>
      </c>
      <c r="E123" s="34">
        <v>30</v>
      </c>
      <c r="F123" s="33">
        <v>39123.468767123282</v>
      </c>
      <c r="G123" s="33">
        <v>-618.50333333333333</v>
      </c>
      <c r="H123" s="33">
        <f>F123+G123</f>
        <v>38504.965433789948</v>
      </c>
    </row>
    <row r="124" spans="1:8" x14ac:dyDescent="0.25">
      <c r="A124" s="34"/>
      <c r="B124" s="34"/>
      <c r="C124" s="34"/>
      <c r="D124" s="34"/>
      <c r="E124" s="34">
        <f>COUNT(E2:E123)</f>
        <v>122</v>
      </c>
      <c r="F124" s="33"/>
      <c r="G124" s="33">
        <f>SUM(G2:G123)</f>
        <v>59903.946666666685</v>
      </c>
      <c r="H124" s="33"/>
    </row>
    <row r="125" spans="1:8" x14ac:dyDescent="0.25">
      <c r="A125" s="34"/>
      <c r="B125" s="34"/>
      <c r="C125" s="34"/>
      <c r="D125" s="34"/>
      <c r="E125" s="34"/>
      <c r="F125" s="33"/>
      <c r="G125" s="33"/>
      <c r="H125" s="33"/>
    </row>
    <row r="126" spans="1:8" x14ac:dyDescent="0.25">
      <c r="A126" s="34" t="s">
        <v>248</v>
      </c>
      <c r="B126" s="34" t="s">
        <v>262</v>
      </c>
      <c r="C126" s="34" t="s">
        <v>261</v>
      </c>
      <c r="D126" s="34" t="s">
        <v>22</v>
      </c>
      <c r="E126" s="34">
        <v>31</v>
      </c>
      <c r="F126" s="33">
        <v>52643</v>
      </c>
      <c r="G126" s="33">
        <v>4357</v>
      </c>
      <c r="H126" s="33">
        <f>F126+G126</f>
        <v>57000</v>
      </c>
    </row>
    <row r="127" spans="1:8" x14ac:dyDescent="0.25">
      <c r="A127" s="34" t="s">
        <v>192</v>
      </c>
      <c r="B127" s="34" t="s">
        <v>260</v>
      </c>
      <c r="C127" s="34" t="s">
        <v>259</v>
      </c>
      <c r="D127" s="34" t="s">
        <v>22</v>
      </c>
      <c r="E127" s="34">
        <v>31</v>
      </c>
      <c r="F127" s="33">
        <v>16276.59</v>
      </c>
      <c r="G127" s="33">
        <v>73.41</v>
      </c>
      <c r="H127" s="33">
        <f>F127+G127</f>
        <v>16350</v>
      </c>
    </row>
    <row r="128" spans="1:8" x14ac:dyDescent="0.25">
      <c r="A128" s="34" t="s">
        <v>55</v>
      </c>
      <c r="B128" s="34" t="s">
        <v>258</v>
      </c>
      <c r="C128" s="34" t="s">
        <v>257</v>
      </c>
      <c r="D128" s="34" t="s">
        <v>22</v>
      </c>
      <c r="E128" s="34">
        <v>31</v>
      </c>
      <c r="F128" s="33">
        <v>27925.37</v>
      </c>
      <c r="G128" s="33">
        <v>-3095.37</v>
      </c>
      <c r="H128" s="33">
        <f>F128+G128</f>
        <v>24830</v>
      </c>
    </row>
    <row r="129" spans="1:8" x14ac:dyDescent="0.25">
      <c r="A129" s="34" t="s">
        <v>99</v>
      </c>
      <c r="B129" s="34" t="s">
        <v>256</v>
      </c>
      <c r="C129" s="34" t="s">
        <v>255</v>
      </c>
      <c r="D129" s="34" t="s">
        <v>22</v>
      </c>
      <c r="E129" s="34">
        <v>31</v>
      </c>
      <c r="F129" s="33">
        <v>8245</v>
      </c>
      <c r="G129" s="33">
        <v>-745</v>
      </c>
      <c r="H129" s="33">
        <f>F129+G129</f>
        <v>7500</v>
      </c>
    </row>
    <row r="130" spans="1:8" x14ac:dyDescent="0.25">
      <c r="A130" s="34" t="s">
        <v>132</v>
      </c>
      <c r="B130" s="34" t="s">
        <v>254</v>
      </c>
      <c r="C130" s="34" t="s">
        <v>253</v>
      </c>
      <c r="D130" s="34" t="s">
        <v>22</v>
      </c>
      <c r="E130" s="34">
        <v>31</v>
      </c>
      <c r="F130" s="33">
        <v>21266.15</v>
      </c>
      <c r="G130" s="33">
        <v>483.85</v>
      </c>
      <c r="H130" s="33">
        <f>F130+G130</f>
        <v>21750</v>
      </c>
    </row>
    <row r="131" spans="1:8" x14ac:dyDescent="0.25">
      <c r="A131" s="34" t="s">
        <v>45</v>
      </c>
      <c r="B131" s="34" t="s">
        <v>252</v>
      </c>
      <c r="C131" s="34" t="s">
        <v>251</v>
      </c>
      <c r="D131" s="34" t="s">
        <v>22</v>
      </c>
      <c r="E131" s="34">
        <v>31</v>
      </c>
      <c r="F131" s="33">
        <v>39589</v>
      </c>
      <c r="G131" s="33">
        <v>1648</v>
      </c>
      <c r="H131" s="33">
        <f>F131+G131</f>
        <v>41237</v>
      </c>
    </row>
    <row r="132" spans="1:8" x14ac:dyDescent="0.25">
      <c r="A132" s="34" t="s">
        <v>117</v>
      </c>
      <c r="B132" s="34" t="s">
        <v>250</v>
      </c>
      <c r="C132" s="34" t="s">
        <v>249</v>
      </c>
      <c r="D132" s="34" t="s">
        <v>22</v>
      </c>
      <c r="E132" s="34">
        <v>31</v>
      </c>
      <c r="F132" s="33">
        <v>53119.41</v>
      </c>
      <c r="G132" s="33">
        <v>1079.5899999999999</v>
      </c>
      <c r="H132" s="33">
        <f>F132+G132</f>
        <v>54199</v>
      </c>
    </row>
    <row r="133" spans="1:8" x14ac:dyDescent="0.25">
      <c r="A133" s="34" t="s">
        <v>248</v>
      </c>
      <c r="B133" s="34" t="s">
        <v>247</v>
      </c>
      <c r="C133" s="34" t="s">
        <v>246</v>
      </c>
      <c r="D133" s="34" t="s">
        <v>22</v>
      </c>
      <c r="E133" s="34">
        <v>32</v>
      </c>
      <c r="F133" s="33">
        <v>30570.74</v>
      </c>
      <c r="G133" s="33">
        <v>-4570.74</v>
      </c>
      <c r="H133" s="33">
        <f>F133+G133</f>
        <v>26000</v>
      </c>
    </row>
    <row r="134" spans="1:8" x14ac:dyDescent="0.25">
      <c r="A134" s="34" t="s">
        <v>85</v>
      </c>
      <c r="B134" s="34" t="s">
        <v>245</v>
      </c>
      <c r="C134" s="34" t="s">
        <v>244</v>
      </c>
      <c r="D134" s="34" t="s">
        <v>22</v>
      </c>
      <c r="E134" s="34">
        <v>32</v>
      </c>
      <c r="F134" s="33">
        <v>16249.68</v>
      </c>
      <c r="G134" s="33">
        <v>544.32000000000005</v>
      </c>
      <c r="H134" s="33">
        <f>F134+G134</f>
        <v>16794</v>
      </c>
    </row>
    <row r="135" spans="1:8" x14ac:dyDescent="0.25">
      <c r="A135" s="34" t="s">
        <v>40</v>
      </c>
      <c r="B135" s="34" t="s">
        <v>243</v>
      </c>
      <c r="C135" s="34" t="s">
        <v>242</v>
      </c>
      <c r="D135" s="34" t="s">
        <v>22</v>
      </c>
      <c r="E135" s="34">
        <v>33</v>
      </c>
      <c r="F135" s="33">
        <v>45533.440000000002</v>
      </c>
      <c r="G135" s="33">
        <v>-1539.44</v>
      </c>
      <c r="H135" s="33">
        <f>F135+G135</f>
        <v>43994</v>
      </c>
    </row>
    <row r="136" spans="1:8" x14ac:dyDescent="0.25">
      <c r="A136" s="34" t="s">
        <v>241</v>
      </c>
      <c r="B136" s="34" t="s">
        <v>240</v>
      </c>
      <c r="C136" s="34" t="s">
        <v>239</v>
      </c>
      <c r="D136" s="34" t="s">
        <v>22</v>
      </c>
      <c r="E136" s="34">
        <v>33</v>
      </c>
      <c r="F136" s="33">
        <v>26743.73</v>
      </c>
      <c r="G136" s="33">
        <v>-49.73</v>
      </c>
      <c r="H136" s="33">
        <f>F136+G136</f>
        <v>26694</v>
      </c>
    </row>
    <row r="137" spans="1:8" x14ac:dyDescent="0.25">
      <c r="A137" s="34" t="s">
        <v>238</v>
      </c>
      <c r="B137" s="34" t="s">
        <v>237</v>
      </c>
      <c r="C137" s="34" t="s">
        <v>236</v>
      </c>
      <c r="D137" s="34" t="s">
        <v>22</v>
      </c>
      <c r="E137" s="34">
        <v>33</v>
      </c>
      <c r="F137" s="33">
        <v>68975.44</v>
      </c>
      <c r="G137" s="33">
        <v>3973.56</v>
      </c>
      <c r="H137" s="33">
        <f>F137+G137</f>
        <v>72949</v>
      </c>
    </row>
    <row r="138" spans="1:8" x14ac:dyDescent="0.25">
      <c r="A138" s="34" t="s">
        <v>91</v>
      </c>
      <c r="B138" s="34" t="s">
        <v>235</v>
      </c>
      <c r="C138" s="34" t="s">
        <v>234</v>
      </c>
      <c r="D138" s="34" t="s">
        <v>22</v>
      </c>
      <c r="E138" s="34">
        <v>33</v>
      </c>
      <c r="F138" s="33">
        <v>46152.92</v>
      </c>
      <c r="G138" s="33">
        <v>-6737.92</v>
      </c>
      <c r="H138" s="33">
        <f>F138+G138</f>
        <v>39415</v>
      </c>
    </row>
    <row r="139" spans="1:8" x14ac:dyDescent="0.25">
      <c r="A139" s="34" t="s">
        <v>233</v>
      </c>
      <c r="B139" s="34" t="s">
        <v>232</v>
      </c>
      <c r="C139" s="34" t="s">
        <v>231</v>
      </c>
      <c r="D139" s="34" t="s">
        <v>22</v>
      </c>
      <c r="E139" s="34">
        <v>34</v>
      </c>
      <c r="F139" s="33">
        <v>56481.46</v>
      </c>
      <c r="G139" s="33">
        <v>-1408.46</v>
      </c>
      <c r="H139" s="33">
        <f>F139+G139</f>
        <v>55073</v>
      </c>
    </row>
    <row r="140" spans="1:8" x14ac:dyDescent="0.25">
      <c r="A140" s="34" t="s">
        <v>85</v>
      </c>
      <c r="B140" s="34" t="s">
        <v>230</v>
      </c>
      <c r="C140" s="34" t="s">
        <v>229</v>
      </c>
      <c r="D140" s="34" t="s">
        <v>22</v>
      </c>
      <c r="E140" s="34">
        <v>34</v>
      </c>
      <c r="F140" s="33">
        <v>51501.61</v>
      </c>
      <c r="G140" s="33">
        <v>3915.39</v>
      </c>
      <c r="H140" s="33">
        <f>F140+G140</f>
        <v>55417</v>
      </c>
    </row>
    <row r="141" spans="1:8" x14ac:dyDescent="0.25">
      <c r="A141" s="34" t="s">
        <v>85</v>
      </c>
      <c r="B141" s="34" t="s">
        <v>228</v>
      </c>
      <c r="C141" s="34" t="s">
        <v>227</v>
      </c>
      <c r="D141" s="34" t="s">
        <v>22</v>
      </c>
      <c r="E141" s="34">
        <v>34</v>
      </c>
      <c r="F141" s="33">
        <v>37907.18</v>
      </c>
      <c r="G141" s="33">
        <v>-2495.1799999999998</v>
      </c>
      <c r="H141" s="33">
        <f>F141+G141</f>
        <v>35412</v>
      </c>
    </row>
    <row r="142" spans="1:8" x14ac:dyDescent="0.25">
      <c r="A142" s="34" t="s">
        <v>132</v>
      </c>
      <c r="B142" s="34" t="s">
        <v>226</v>
      </c>
      <c r="C142" s="34" t="s">
        <v>225</v>
      </c>
      <c r="D142" s="34" t="s">
        <v>22</v>
      </c>
      <c r="E142" s="34">
        <v>34</v>
      </c>
      <c r="F142" s="33">
        <v>59558.68</v>
      </c>
      <c r="G142" s="33">
        <v>428.32</v>
      </c>
      <c r="H142" s="33">
        <f>F142+G142</f>
        <v>59987</v>
      </c>
    </row>
    <row r="143" spans="1:8" x14ac:dyDescent="0.25">
      <c r="A143" s="34" t="s">
        <v>199</v>
      </c>
      <c r="B143" s="34" t="s">
        <v>224</v>
      </c>
      <c r="C143" s="34" t="s">
        <v>223</v>
      </c>
      <c r="D143" s="34" t="s">
        <v>22</v>
      </c>
      <c r="E143" s="34">
        <v>35</v>
      </c>
      <c r="F143" s="33">
        <v>36335.120000000003</v>
      </c>
      <c r="G143" s="33">
        <v>-1740.12</v>
      </c>
      <c r="H143" s="33">
        <f>F143+G143</f>
        <v>34595</v>
      </c>
    </row>
    <row r="144" spans="1:8" x14ac:dyDescent="0.25">
      <c r="A144" s="34" t="s">
        <v>88</v>
      </c>
      <c r="B144" s="34" t="s">
        <v>222</v>
      </c>
      <c r="C144" s="34" t="s">
        <v>221</v>
      </c>
      <c r="D144" s="34" t="s">
        <v>22</v>
      </c>
      <c r="E144" s="34">
        <v>35</v>
      </c>
      <c r="F144" s="33">
        <v>17739.97</v>
      </c>
      <c r="G144" s="33">
        <v>-1039.97</v>
      </c>
      <c r="H144" s="33">
        <f>F144+G144</f>
        <v>16700</v>
      </c>
    </row>
    <row r="145" spans="1:8" x14ac:dyDescent="0.25">
      <c r="A145" s="34" t="s">
        <v>122</v>
      </c>
      <c r="B145" s="34" t="s">
        <v>220</v>
      </c>
      <c r="C145" s="34" t="s">
        <v>219</v>
      </c>
      <c r="D145" s="34" t="s">
        <v>22</v>
      </c>
      <c r="E145" s="34">
        <v>37</v>
      </c>
      <c r="F145" s="33">
        <v>63387.17</v>
      </c>
      <c r="G145" s="33">
        <v>4912.83</v>
      </c>
      <c r="H145" s="33">
        <f>F145+G145</f>
        <v>68300</v>
      </c>
    </row>
    <row r="146" spans="1:8" x14ac:dyDescent="0.25">
      <c r="A146" s="34" t="s">
        <v>55</v>
      </c>
      <c r="B146" s="34" t="s">
        <v>218</v>
      </c>
      <c r="C146" s="34" t="s">
        <v>217</v>
      </c>
      <c r="D146" s="34" t="s">
        <v>22</v>
      </c>
      <c r="E146" s="34">
        <v>37</v>
      </c>
      <c r="F146" s="33">
        <v>28025.65</v>
      </c>
      <c r="G146" s="33">
        <v>-538.65</v>
      </c>
      <c r="H146" s="33">
        <f>F146+G146</f>
        <v>27487</v>
      </c>
    </row>
    <row r="147" spans="1:8" x14ac:dyDescent="0.25">
      <c r="A147" s="34" t="s">
        <v>216</v>
      </c>
      <c r="B147" s="34" t="s">
        <v>215</v>
      </c>
      <c r="C147" s="34" t="s">
        <v>214</v>
      </c>
      <c r="D147" s="34" t="s">
        <v>22</v>
      </c>
      <c r="E147" s="34">
        <v>37</v>
      </c>
      <c r="F147" s="33">
        <v>28901.49</v>
      </c>
      <c r="G147" s="33">
        <v>-401.49</v>
      </c>
      <c r="H147" s="33">
        <f>F147+G147</f>
        <v>28500</v>
      </c>
    </row>
    <row r="148" spans="1:8" x14ac:dyDescent="0.25">
      <c r="A148" s="34" t="s">
        <v>213</v>
      </c>
      <c r="B148" s="34" t="s">
        <v>212</v>
      </c>
      <c r="C148" s="34" t="s">
        <v>211</v>
      </c>
      <c r="D148" s="34" t="s">
        <v>22</v>
      </c>
      <c r="E148" s="34">
        <v>37</v>
      </c>
      <c r="F148" s="33">
        <v>54581</v>
      </c>
      <c r="G148" s="33">
        <v>4196</v>
      </c>
      <c r="H148" s="33">
        <f>F148+G148</f>
        <v>58777</v>
      </c>
    </row>
    <row r="149" spans="1:8" x14ac:dyDescent="0.25">
      <c r="A149" s="34" t="s">
        <v>210</v>
      </c>
      <c r="B149" s="34" t="s">
        <v>209</v>
      </c>
      <c r="C149" s="34" t="s">
        <v>208</v>
      </c>
      <c r="D149" s="34" t="s">
        <v>22</v>
      </c>
      <c r="E149" s="34">
        <v>38</v>
      </c>
      <c r="F149" s="33">
        <v>46186.97</v>
      </c>
      <c r="G149" s="33">
        <v>-1868.97</v>
      </c>
      <c r="H149" s="33">
        <f>F149+G149</f>
        <v>44318</v>
      </c>
    </row>
    <row r="150" spans="1:8" x14ac:dyDescent="0.25">
      <c r="A150" s="34" t="s">
        <v>55</v>
      </c>
      <c r="B150" s="34" t="s">
        <v>207</v>
      </c>
      <c r="C150" s="34" t="s">
        <v>206</v>
      </c>
      <c r="D150" s="34" t="s">
        <v>22</v>
      </c>
      <c r="E150" s="34">
        <v>38</v>
      </c>
      <c r="F150" s="33">
        <v>32366.98</v>
      </c>
      <c r="G150" s="33">
        <v>2077.02</v>
      </c>
      <c r="H150" s="33">
        <f>F150+G150</f>
        <v>34444</v>
      </c>
    </row>
    <row r="151" spans="1:8" x14ac:dyDescent="0.25">
      <c r="A151" s="34" t="s">
        <v>96</v>
      </c>
      <c r="B151" s="34" t="s">
        <v>205</v>
      </c>
      <c r="C151" s="34" t="s">
        <v>204</v>
      </c>
      <c r="D151" s="34" t="s">
        <v>22</v>
      </c>
      <c r="E151" s="34">
        <v>38</v>
      </c>
      <c r="F151" s="33">
        <v>28141.01</v>
      </c>
      <c r="G151" s="33">
        <v>-2641.01</v>
      </c>
      <c r="H151" s="33">
        <f>F151+G151</f>
        <v>25500</v>
      </c>
    </row>
    <row r="152" spans="1:8" x14ac:dyDescent="0.25">
      <c r="A152" s="34" t="s">
        <v>91</v>
      </c>
      <c r="B152" s="34" t="s">
        <v>203</v>
      </c>
      <c r="C152" s="34" t="s">
        <v>202</v>
      </c>
      <c r="D152" s="34" t="s">
        <v>22</v>
      </c>
      <c r="E152" s="34">
        <v>38</v>
      </c>
      <c r="F152" s="33">
        <v>34461.980000000003</v>
      </c>
      <c r="G152" s="33">
        <v>1555.87</v>
      </c>
      <c r="H152" s="33">
        <f>F152+G152</f>
        <v>36017.850000000006</v>
      </c>
    </row>
    <row r="153" spans="1:8" x14ac:dyDescent="0.25">
      <c r="A153" s="34" t="s">
        <v>154</v>
      </c>
      <c r="B153" s="34" t="s">
        <v>201</v>
      </c>
      <c r="C153" s="34" t="s">
        <v>200</v>
      </c>
      <c r="D153" s="34" t="s">
        <v>22</v>
      </c>
      <c r="E153" s="34">
        <v>38</v>
      </c>
      <c r="F153" s="33">
        <v>41420.449999999997</v>
      </c>
      <c r="G153" s="33">
        <v>-6726.45</v>
      </c>
      <c r="H153" s="33">
        <f>F153+G153</f>
        <v>34694</v>
      </c>
    </row>
    <row r="154" spans="1:8" x14ac:dyDescent="0.25">
      <c r="A154" s="34" t="s">
        <v>199</v>
      </c>
      <c r="B154" s="34" t="s">
        <v>198</v>
      </c>
      <c r="C154" s="34" t="s">
        <v>197</v>
      </c>
      <c r="D154" s="34" t="s">
        <v>22</v>
      </c>
      <c r="E154" s="34">
        <v>39</v>
      </c>
      <c r="F154" s="33">
        <v>14917.94</v>
      </c>
      <c r="G154" s="33">
        <v>1859.06</v>
      </c>
      <c r="H154" s="33">
        <f>F154+G154</f>
        <v>16777</v>
      </c>
    </row>
    <row r="155" spans="1:8" x14ac:dyDescent="0.25">
      <c r="A155" s="34" t="s">
        <v>55</v>
      </c>
      <c r="B155" s="34" t="s">
        <v>196</v>
      </c>
      <c r="C155" s="34" t="s">
        <v>195</v>
      </c>
      <c r="D155" s="34" t="s">
        <v>22</v>
      </c>
      <c r="E155" s="34">
        <v>39</v>
      </c>
      <c r="F155" s="33">
        <v>35221</v>
      </c>
      <c r="G155" s="33">
        <v>1266</v>
      </c>
      <c r="H155" s="33">
        <f>F155+G155</f>
        <v>36487</v>
      </c>
    </row>
    <row r="156" spans="1:8" x14ac:dyDescent="0.25">
      <c r="A156" s="34" t="s">
        <v>192</v>
      </c>
      <c r="B156" s="34" t="s">
        <v>194</v>
      </c>
      <c r="C156" s="34" t="s">
        <v>193</v>
      </c>
      <c r="D156" s="34" t="s">
        <v>22</v>
      </c>
      <c r="E156" s="34">
        <v>40</v>
      </c>
      <c r="F156" s="33">
        <v>60843.61</v>
      </c>
      <c r="G156" s="33">
        <v>3150.39</v>
      </c>
      <c r="H156" s="33">
        <f>F156+G156</f>
        <v>63994</v>
      </c>
    </row>
    <row r="157" spans="1:8" x14ac:dyDescent="0.25">
      <c r="A157" s="34" t="s">
        <v>192</v>
      </c>
      <c r="B157" s="34" t="s">
        <v>191</v>
      </c>
      <c r="C157" s="34" t="s">
        <v>190</v>
      </c>
      <c r="D157" s="34" t="s">
        <v>22</v>
      </c>
      <c r="E157" s="34">
        <v>40</v>
      </c>
      <c r="F157" s="33">
        <v>49893.599999999999</v>
      </c>
      <c r="G157" s="33">
        <v>-116.6</v>
      </c>
      <c r="H157" s="33">
        <f>F157+G157</f>
        <v>49777</v>
      </c>
    </row>
    <row r="158" spans="1:8" x14ac:dyDescent="0.25">
      <c r="A158" s="34" t="s">
        <v>189</v>
      </c>
      <c r="B158" s="34" t="s">
        <v>188</v>
      </c>
      <c r="C158" s="34" t="s">
        <v>187</v>
      </c>
      <c r="D158" s="34" t="s">
        <v>22</v>
      </c>
      <c r="E158" s="34">
        <v>40</v>
      </c>
      <c r="F158" s="33">
        <v>56485.4</v>
      </c>
      <c r="G158" s="33">
        <v>1509.6</v>
      </c>
      <c r="H158" s="33">
        <f>F158+G158</f>
        <v>57995</v>
      </c>
    </row>
    <row r="159" spans="1:8" x14ac:dyDescent="0.25">
      <c r="A159" s="34" t="s">
        <v>91</v>
      </c>
      <c r="B159" s="34" t="s">
        <v>186</v>
      </c>
      <c r="C159" s="34" t="s">
        <v>185</v>
      </c>
      <c r="D159" s="34" t="s">
        <v>22</v>
      </c>
      <c r="E159" s="34">
        <v>40</v>
      </c>
      <c r="F159" s="33">
        <v>21862.75</v>
      </c>
      <c r="G159" s="33">
        <v>-2862.75</v>
      </c>
      <c r="H159" s="33">
        <f>F159+G159</f>
        <v>19000</v>
      </c>
    </row>
    <row r="160" spans="1:8" x14ac:dyDescent="0.25">
      <c r="A160" s="34" t="s">
        <v>60</v>
      </c>
      <c r="B160" s="34" t="s">
        <v>184</v>
      </c>
      <c r="C160" s="34" t="s">
        <v>183</v>
      </c>
      <c r="D160" s="34" t="s">
        <v>22</v>
      </c>
      <c r="E160" s="34">
        <v>40</v>
      </c>
      <c r="F160" s="33">
        <v>40805.440000000002</v>
      </c>
      <c r="G160" s="33">
        <v>-5914.44</v>
      </c>
      <c r="H160" s="33">
        <f>F160+G160</f>
        <v>34891</v>
      </c>
    </row>
    <row r="161" spans="1:8" x14ac:dyDescent="0.25">
      <c r="A161" s="34" t="s">
        <v>182</v>
      </c>
      <c r="B161" s="34" t="s">
        <v>181</v>
      </c>
      <c r="C161" s="34" t="s">
        <v>180</v>
      </c>
      <c r="D161" s="34" t="s">
        <v>22</v>
      </c>
      <c r="E161" s="34">
        <v>41</v>
      </c>
      <c r="F161" s="33">
        <v>22060.94</v>
      </c>
      <c r="G161" s="33">
        <v>2826.06</v>
      </c>
      <c r="H161" s="33">
        <f>F161+G161</f>
        <v>24887</v>
      </c>
    </row>
    <row r="162" spans="1:8" x14ac:dyDescent="0.25">
      <c r="A162" s="34" t="s">
        <v>163</v>
      </c>
      <c r="B162" s="34" t="s">
        <v>179</v>
      </c>
      <c r="C162" s="34" t="s">
        <v>178</v>
      </c>
      <c r="D162" s="34" t="s">
        <v>22</v>
      </c>
      <c r="E162" s="34">
        <v>42</v>
      </c>
      <c r="F162" s="33">
        <v>48455.6</v>
      </c>
      <c r="G162" s="33">
        <v>2644.4</v>
      </c>
      <c r="H162" s="33">
        <f>F162+G162</f>
        <v>51100</v>
      </c>
    </row>
    <row r="163" spans="1:8" x14ac:dyDescent="0.25">
      <c r="A163" s="34" t="s">
        <v>96</v>
      </c>
      <c r="B163" s="34" t="s">
        <v>177</v>
      </c>
      <c r="C163" s="34" t="s">
        <v>176</v>
      </c>
      <c r="D163" s="34" t="s">
        <v>22</v>
      </c>
      <c r="E163" s="34">
        <v>43</v>
      </c>
      <c r="F163" s="33">
        <v>35422.78</v>
      </c>
      <c r="G163" s="33">
        <v>-8475.7800000000007</v>
      </c>
      <c r="H163" s="33">
        <f>F163+G163</f>
        <v>26947</v>
      </c>
    </row>
    <row r="164" spans="1:8" x14ac:dyDescent="0.25">
      <c r="A164" s="34" t="s">
        <v>82</v>
      </c>
      <c r="B164" s="34" t="s">
        <v>175</v>
      </c>
      <c r="C164" s="34" t="s">
        <v>174</v>
      </c>
      <c r="D164" s="34" t="s">
        <v>22</v>
      </c>
      <c r="E164" s="34">
        <v>43</v>
      </c>
      <c r="F164" s="33">
        <v>39757.699999999997</v>
      </c>
      <c r="G164" s="33">
        <v>-4520.7</v>
      </c>
      <c r="H164" s="33">
        <f>F164+G164</f>
        <v>35237</v>
      </c>
    </row>
    <row r="165" spans="1:8" x14ac:dyDescent="0.25">
      <c r="A165" s="34" t="s">
        <v>173</v>
      </c>
      <c r="B165" s="34" t="s">
        <v>172</v>
      </c>
      <c r="C165" s="34" t="s">
        <v>171</v>
      </c>
      <c r="D165" s="34" t="s">
        <v>22</v>
      </c>
      <c r="E165" s="34">
        <v>43</v>
      </c>
      <c r="F165" s="33">
        <v>35331</v>
      </c>
      <c r="G165" s="33">
        <v>131.85</v>
      </c>
      <c r="H165" s="33">
        <f>F165+G165</f>
        <v>35462.85</v>
      </c>
    </row>
    <row r="166" spans="1:8" x14ac:dyDescent="0.25">
      <c r="A166" s="34" t="s">
        <v>170</v>
      </c>
      <c r="B166" s="34" t="s">
        <v>169</v>
      </c>
      <c r="C166" s="34" t="s">
        <v>168</v>
      </c>
      <c r="D166" s="34" t="s">
        <v>22</v>
      </c>
      <c r="E166" s="34">
        <v>43</v>
      </c>
      <c r="F166" s="33">
        <v>47929.38</v>
      </c>
      <c r="G166" s="33">
        <v>-3429.38</v>
      </c>
      <c r="H166" s="33">
        <f>F166+G166</f>
        <v>44500</v>
      </c>
    </row>
    <row r="167" spans="1:8" x14ac:dyDescent="0.25">
      <c r="A167" s="34" t="s">
        <v>154</v>
      </c>
      <c r="B167" s="34" t="s">
        <v>167</v>
      </c>
      <c r="C167" s="34" t="s">
        <v>166</v>
      </c>
      <c r="D167" s="34" t="s">
        <v>22</v>
      </c>
      <c r="E167" s="34">
        <v>43</v>
      </c>
      <c r="F167" s="33">
        <v>25350</v>
      </c>
      <c r="G167" s="33">
        <v>150</v>
      </c>
      <c r="H167" s="33">
        <f>F167+G167</f>
        <v>25500</v>
      </c>
    </row>
    <row r="168" spans="1:8" x14ac:dyDescent="0.25">
      <c r="A168" s="34" t="s">
        <v>154</v>
      </c>
      <c r="B168" s="34" t="s">
        <v>165</v>
      </c>
      <c r="C168" s="34" t="s">
        <v>164</v>
      </c>
      <c r="D168" s="34" t="s">
        <v>22</v>
      </c>
      <c r="E168" s="34">
        <v>43</v>
      </c>
      <c r="F168" s="33">
        <v>45680.12</v>
      </c>
      <c r="G168" s="33">
        <v>-5686.12</v>
      </c>
      <c r="H168" s="33">
        <f>F168+G168</f>
        <v>39994</v>
      </c>
    </row>
    <row r="169" spans="1:8" x14ac:dyDescent="0.25">
      <c r="A169" s="34" t="s">
        <v>163</v>
      </c>
      <c r="B169" s="34" t="s">
        <v>162</v>
      </c>
      <c r="C169" s="34" t="s">
        <v>161</v>
      </c>
      <c r="D169" s="34" t="s">
        <v>22</v>
      </c>
      <c r="E169" s="34">
        <v>44</v>
      </c>
      <c r="F169" s="33">
        <v>55777.98</v>
      </c>
      <c r="G169" s="33">
        <v>-2283.98</v>
      </c>
      <c r="H169" s="33">
        <f>F169+G169</f>
        <v>53494</v>
      </c>
    </row>
    <row r="170" spans="1:8" x14ac:dyDescent="0.25">
      <c r="A170" s="34" t="s">
        <v>91</v>
      </c>
      <c r="B170" s="34" t="s">
        <v>160</v>
      </c>
      <c r="C170" s="34" t="s">
        <v>159</v>
      </c>
      <c r="D170" s="34" t="s">
        <v>22</v>
      </c>
      <c r="E170" s="34">
        <v>44</v>
      </c>
      <c r="F170" s="33">
        <v>38677.93</v>
      </c>
      <c r="G170" s="33">
        <v>-1505.93</v>
      </c>
      <c r="H170" s="33">
        <f>F170+G170</f>
        <v>37172</v>
      </c>
    </row>
    <row r="171" spans="1:8" x14ac:dyDescent="0.25">
      <c r="A171" s="34" t="s">
        <v>28</v>
      </c>
      <c r="B171" s="34" t="s">
        <v>158</v>
      </c>
      <c r="C171" s="34" t="s">
        <v>157</v>
      </c>
      <c r="D171" s="34" t="s">
        <v>22</v>
      </c>
      <c r="E171" s="34">
        <v>45</v>
      </c>
      <c r="F171" s="33">
        <v>33707.730000000003</v>
      </c>
      <c r="G171" s="33">
        <v>-1819.73</v>
      </c>
      <c r="H171" s="33">
        <f>F171+G171</f>
        <v>31888.000000000004</v>
      </c>
    </row>
    <row r="172" spans="1:8" x14ac:dyDescent="0.25">
      <c r="A172" s="34" t="s">
        <v>117</v>
      </c>
      <c r="B172" s="34" t="s">
        <v>156</v>
      </c>
      <c r="C172" s="34" t="s">
        <v>155</v>
      </c>
      <c r="D172" s="34" t="s">
        <v>22</v>
      </c>
      <c r="E172" s="34">
        <v>45</v>
      </c>
      <c r="F172" s="33">
        <v>35755</v>
      </c>
      <c r="G172" s="33">
        <v>-1761</v>
      </c>
      <c r="H172" s="33">
        <f>F172+G172</f>
        <v>33994</v>
      </c>
    </row>
    <row r="173" spans="1:8" x14ac:dyDescent="0.25">
      <c r="A173" s="34"/>
      <c r="B173" s="34"/>
      <c r="C173" s="34"/>
      <c r="D173" s="34"/>
      <c r="E173" s="34"/>
      <c r="F173" s="33">
        <f>COUNT(F126:F172)</f>
        <v>47</v>
      </c>
      <c r="G173" s="33">
        <f>SUM(G126:G172)</f>
        <v>-31192.39</v>
      </c>
      <c r="H173" s="33"/>
    </row>
    <row r="174" spans="1:8" x14ac:dyDescent="0.25">
      <c r="A174" s="34"/>
      <c r="B174" s="34"/>
      <c r="C174" s="34"/>
      <c r="D174" s="34"/>
      <c r="E174" s="34"/>
      <c r="F174" s="33"/>
      <c r="G174" s="33"/>
      <c r="H174" s="33"/>
    </row>
    <row r="175" spans="1:8" x14ac:dyDescent="0.25">
      <c r="A175" s="34" t="s">
        <v>154</v>
      </c>
      <c r="B175" s="34" t="s">
        <v>153</v>
      </c>
      <c r="C175" s="34" t="s">
        <v>152</v>
      </c>
      <c r="D175" s="34" t="s">
        <v>22</v>
      </c>
      <c r="E175" s="34">
        <v>46</v>
      </c>
      <c r="F175" s="33">
        <v>40199</v>
      </c>
      <c r="G175" s="33">
        <v>-604</v>
      </c>
      <c r="H175" s="33">
        <f>F175+G175</f>
        <v>39595</v>
      </c>
    </row>
    <row r="176" spans="1:8" x14ac:dyDescent="0.25">
      <c r="A176" s="34" t="s">
        <v>96</v>
      </c>
      <c r="B176" s="34" t="s">
        <v>151</v>
      </c>
      <c r="C176" s="34" t="s">
        <v>150</v>
      </c>
      <c r="D176" s="34" t="s">
        <v>22</v>
      </c>
      <c r="E176" s="34">
        <v>47</v>
      </c>
      <c r="F176" s="33">
        <v>42166.05</v>
      </c>
      <c r="G176" s="33">
        <v>-3769.05</v>
      </c>
      <c r="H176" s="33">
        <f>F176+G176</f>
        <v>38397</v>
      </c>
    </row>
    <row r="177" spans="1:8" x14ac:dyDescent="0.25">
      <c r="A177" s="34" t="s">
        <v>149</v>
      </c>
      <c r="B177" s="34" t="s">
        <v>148</v>
      </c>
      <c r="C177" s="34" t="s">
        <v>147</v>
      </c>
      <c r="D177" s="34" t="s">
        <v>22</v>
      </c>
      <c r="E177" s="34">
        <v>48</v>
      </c>
      <c r="F177" s="33">
        <v>42730</v>
      </c>
      <c r="G177" s="33">
        <v>-1945</v>
      </c>
      <c r="H177" s="33">
        <f>F177+G177</f>
        <v>40785</v>
      </c>
    </row>
    <row r="178" spans="1:8" x14ac:dyDescent="0.25">
      <c r="A178" s="34" t="s">
        <v>146</v>
      </c>
      <c r="B178" s="34" t="s">
        <v>145</v>
      </c>
      <c r="C178" s="34" t="s">
        <v>144</v>
      </c>
      <c r="D178" s="34" t="s">
        <v>22</v>
      </c>
      <c r="E178" s="34">
        <v>49</v>
      </c>
      <c r="F178" s="33">
        <v>58498</v>
      </c>
      <c r="G178" s="33">
        <v>240</v>
      </c>
      <c r="H178" s="33">
        <f>F178+G178</f>
        <v>58738</v>
      </c>
    </row>
    <row r="179" spans="1:8" x14ac:dyDescent="0.25">
      <c r="A179" s="34" t="s">
        <v>25</v>
      </c>
      <c r="B179" s="34" t="s">
        <v>143</v>
      </c>
      <c r="C179" s="34" t="s">
        <v>142</v>
      </c>
      <c r="D179" s="34" t="s">
        <v>22</v>
      </c>
      <c r="E179" s="34">
        <v>49</v>
      </c>
      <c r="F179" s="33">
        <v>33715</v>
      </c>
      <c r="G179" s="33">
        <v>-460</v>
      </c>
      <c r="H179" s="33">
        <f>F179+G179</f>
        <v>33255</v>
      </c>
    </row>
    <row r="180" spans="1:8" x14ac:dyDescent="0.25">
      <c r="A180" s="34" t="s">
        <v>141</v>
      </c>
      <c r="B180" s="34" t="s">
        <v>140</v>
      </c>
      <c r="C180" s="34" t="s">
        <v>139</v>
      </c>
      <c r="D180" s="34" t="s">
        <v>22</v>
      </c>
      <c r="E180" s="34">
        <v>50</v>
      </c>
      <c r="F180" s="33">
        <v>68810.37</v>
      </c>
      <c r="G180" s="33">
        <v>-630.88</v>
      </c>
      <c r="H180" s="33">
        <f>F180+G180</f>
        <v>68179.489999999991</v>
      </c>
    </row>
    <row r="181" spans="1:8" x14ac:dyDescent="0.25">
      <c r="A181" s="34" t="s">
        <v>82</v>
      </c>
      <c r="B181" s="34" t="s">
        <v>138</v>
      </c>
      <c r="C181" s="34" t="s">
        <v>137</v>
      </c>
      <c r="D181" s="34" t="s">
        <v>22</v>
      </c>
      <c r="E181" s="34">
        <v>50</v>
      </c>
      <c r="F181" s="33">
        <v>27298.5</v>
      </c>
      <c r="G181" s="33">
        <v>-2311.5</v>
      </c>
      <c r="H181" s="33">
        <f>F181+G181</f>
        <v>24987</v>
      </c>
    </row>
    <row r="182" spans="1:8" x14ac:dyDescent="0.25">
      <c r="A182" s="34" t="s">
        <v>91</v>
      </c>
      <c r="B182" s="34" t="s">
        <v>136</v>
      </c>
      <c r="C182" s="34" t="s">
        <v>135</v>
      </c>
      <c r="D182" s="34" t="s">
        <v>22</v>
      </c>
      <c r="E182" s="34">
        <v>51</v>
      </c>
      <c r="F182" s="33">
        <v>25896</v>
      </c>
      <c r="G182" s="33">
        <v>-1409</v>
      </c>
      <c r="H182" s="33">
        <f>F182+G182</f>
        <v>24487</v>
      </c>
    </row>
    <row r="183" spans="1:8" x14ac:dyDescent="0.25">
      <c r="A183" s="34" t="s">
        <v>40</v>
      </c>
      <c r="B183" s="34" t="s">
        <v>134</v>
      </c>
      <c r="C183" s="34" t="s">
        <v>133</v>
      </c>
      <c r="D183" s="34" t="s">
        <v>22</v>
      </c>
      <c r="E183" s="34">
        <v>52</v>
      </c>
      <c r="F183" s="33">
        <v>43548.69</v>
      </c>
      <c r="G183" s="33">
        <v>-1286.69</v>
      </c>
      <c r="H183" s="33">
        <f>F183+G183</f>
        <v>42262</v>
      </c>
    </row>
    <row r="184" spans="1:8" x14ac:dyDescent="0.25">
      <c r="A184" s="34" t="s">
        <v>132</v>
      </c>
      <c r="B184" s="34" t="s">
        <v>131</v>
      </c>
      <c r="C184" s="34" t="s">
        <v>130</v>
      </c>
      <c r="D184" s="34" t="s">
        <v>22</v>
      </c>
      <c r="E184" s="34">
        <v>53</v>
      </c>
      <c r="F184" s="33">
        <v>65711.05</v>
      </c>
      <c r="G184" s="33">
        <v>-3.05</v>
      </c>
      <c r="H184" s="33">
        <f>F184+G184</f>
        <v>65708</v>
      </c>
    </row>
    <row r="185" spans="1:8" x14ac:dyDescent="0.25">
      <c r="A185" s="34" t="s">
        <v>60</v>
      </c>
      <c r="B185" s="34" t="s">
        <v>129</v>
      </c>
      <c r="C185" s="34" t="s">
        <v>128</v>
      </c>
      <c r="D185" s="34" t="s">
        <v>22</v>
      </c>
      <c r="E185" s="34">
        <v>54</v>
      </c>
      <c r="F185" s="33">
        <v>31995.51</v>
      </c>
      <c r="G185" s="33">
        <v>-3495.51</v>
      </c>
      <c r="H185" s="33">
        <f>F185+G185</f>
        <v>28500</v>
      </c>
    </row>
    <row r="186" spans="1:8" x14ac:dyDescent="0.25">
      <c r="A186" s="34" t="s">
        <v>82</v>
      </c>
      <c r="B186" s="34" t="s">
        <v>127</v>
      </c>
      <c r="C186" s="34" t="s">
        <v>126</v>
      </c>
      <c r="D186" s="34" t="s">
        <v>22</v>
      </c>
      <c r="E186" s="34">
        <v>55</v>
      </c>
      <c r="F186" s="33">
        <v>28259.19</v>
      </c>
      <c r="G186" s="33">
        <v>-3194.19</v>
      </c>
      <c r="H186" s="33">
        <f>F186+G186</f>
        <v>25065</v>
      </c>
    </row>
    <row r="187" spans="1:8" x14ac:dyDescent="0.25">
      <c r="A187" s="34" t="s">
        <v>125</v>
      </c>
      <c r="B187" s="34" t="s">
        <v>124</v>
      </c>
      <c r="C187" s="34" t="s">
        <v>123</v>
      </c>
      <c r="D187" s="34" t="s">
        <v>22</v>
      </c>
      <c r="E187" s="34">
        <v>55</v>
      </c>
      <c r="F187" s="33">
        <v>52050.76</v>
      </c>
      <c r="G187" s="33">
        <v>-1250.76</v>
      </c>
      <c r="H187" s="33">
        <f>F187+G187</f>
        <v>50800</v>
      </c>
    </row>
    <row r="188" spans="1:8" x14ac:dyDescent="0.25">
      <c r="A188" s="34" t="s">
        <v>122</v>
      </c>
      <c r="B188" s="34" t="s">
        <v>121</v>
      </c>
      <c r="C188" s="34" t="s">
        <v>120</v>
      </c>
      <c r="D188" s="34" t="s">
        <v>22</v>
      </c>
      <c r="E188" s="34">
        <v>56</v>
      </c>
      <c r="F188" s="33">
        <v>28182.63</v>
      </c>
      <c r="G188" s="33">
        <v>-3187.63</v>
      </c>
      <c r="H188" s="33">
        <f>F188+G188</f>
        <v>24995</v>
      </c>
    </row>
    <row r="189" spans="1:8" x14ac:dyDescent="0.25">
      <c r="A189" s="34" t="s">
        <v>48</v>
      </c>
      <c r="B189" s="34" t="s">
        <v>119</v>
      </c>
      <c r="C189" s="34" t="s">
        <v>118</v>
      </c>
      <c r="D189" s="34" t="s">
        <v>22</v>
      </c>
      <c r="E189" s="34">
        <v>56</v>
      </c>
      <c r="F189" s="33">
        <v>38288.93</v>
      </c>
      <c r="G189" s="33">
        <v>-1501.93</v>
      </c>
      <c r="H189" s="33">
        <f>F189+G189</f>
        <v>36787</v>
      </c>
    </row>
    <row r="190" spans="1:8" x14ac:dyDescent="0.25">
      <c r="A190" s="34" t="s">
        <v>117</v>
      </c>
      <c r="B190" s="34" t="s">
        <v>116</v>
      </c>
      <c r="C190" s="34" t="s">
        <v>115</v>
      </c>
      <c r="D190" s="34" t="s">
        <v>22</v>
      </c>
      <c r="E190" s="34">
        <v>56</v>
      </c>
      <c r="F190" s="33">
        <v>33840.230000000003</v>
      </c>
      <c r="G190" s="33">
        <v>-5840.23</v>
      </c>
      <c r="H190" s="33">
        <f>F190+G190</f>
        <v>28000.000000000004</v>
      </c>
    </row>
    <row r="191" spans="1:8" x14ac:dyDescent="0.25">
      <c r="A191" s="34" t="s">
        <v>114</v>
      </c>
      <c r="B191" s="34" t="s">
        <v>113</v>
      </c>
      <c r="C191" s="34" t="s">
        <v>112</v>
      </c>
      <c r="D191" s="34" t="s">
        <v>22</v>
      </c>
      <c r="E191" s="34">
        <v>56</v>
      </c>
      <c r="F191" s="33">
        <v>41237.08</v>
      </c>
      <c r="G191" s="33">
        <v>-2743.08</v>
      </c>
      <c r="H191" s="33">
        <f>F191+G191</f>
        <v>38494</v>
      </c>
    </row>
    <row r="192" spans="1:8" x14ac:dyDescent="0.25">
      <c r="A192" s="34" t="s">
        <v>69</v>
      </c>
      <c r="B192" s="34" t="s">
        <v>111</v>
      </c>
      <c r="C192" s="34" t="s">
        <v>110</v>
      </c>
      <c r="D192" s="34" t="s">
        <v>22</v>
      </c>
      <c r="E192" s="34">
        <v>57</v>
      </c>
      <c r="F192" s="33">
        <v>42156</v>
      </c>
      <c r="G192" s="33">
        <v>-237</v>
      </c>
      <c r="H192" s="33">
        <f>F192+G192</f>
        <v>41919</v>
      </c>
    </row>
    <row r="193" spans="1:8" x14ac:dyDescent="0.25">
      <c r="A193" s="34" t="s">
        <v>66</v>
      </c>
      <c r="B193" s="34" t="s">
        <v>109</v>
      </c>
      <c r="C193" s="34" t="s">
        <v>108</v>
      </c>
      <c r="D193" s="34" t="s">
        <v>22</v>
      </c>
      <c r="E193" s="34">
        <v>57</v>
      </c>
      <c r="F193" s="33">
        <v>41757.019999999997</v>
      </c>
      <c r="G193" s="33">
        <v>-2869.02</v>
      </c>
      <c r="H193" s="33">
        <f>F193+G193</f>
        <v>38888</v>
      </c>
    </row>
    <row r="194" spans="1:8" x14ac:dyDescent="0.25">
      <c r="A194" s="34" t="s">
        <v>79</v>
      </c>
      <c r="B194" s="34" t="s">
        <v>107</v>
      </c>
      <c r="C194" s="34" t="s">
        <v>106</v>
      </c>
      <c r="D194" s="34" t="s">
        <v>22</v>
      </c>
      <c r="E194" s="34">
        <v>58</v>
      </c>
      <c r="F194" s="33">
        <v>47845</v>
      </c>
      <c r="G194" s="33">
        <v>-1851</v>
      </c>
      <c r="H194" s="33">
        <f>F194+G194</f>
        <v>45994</v>
      </c>
    </row>
    <row r="195" spans="1:8" x14ac:dyDescent="0.25">
      <c r="A195" s="34" t="s">
        <v>63</v>
      </c>
      <c r="B195" s="34" t="s">
        <v>105</v>
      </c>
      <c r="C195" s="34" t="s">
        <v>104</v>
      </c>
      <c r="D195" s="34" t="s">
        <v>22</v>
      </c>
      <c r="E195" s="34">
        <v>59</v>
      </c>
      <c r="F195" s="33">
        <v>42827.25</v>
      </c>
      <c r="G195" s="33">
        <v>-1727.25</v>
      </c>
      <c r="H195" s="33">
        <f>F195+G195</f>
        <v>41100</v>
      </c>
    </row>
    <row r="196" spans="1:8" x14ac:dyDescent="0.25">
      <c r="A196" s="34" t="s">
        <v>72</v>
      </c>
      <c r="B196" s="34" t="s">
        <v>103</v>
      </c>
      <c r="C196" s="34" t="s">
        <v>102</v>
      </c>
      <c r="D196" s="34" t="s">
        <v>22</v>
      </c>
      <c r="E196" s="34">
        <v>59</v>
      </c>
      <c r="F196" s="33">
        <v>54445.38</v>
      </c>
      <c r="G196" s="33">
        <v>-5201.38</v>
      </c>
      <c r="H196" s="33">
        <f>F196+G196</f>
        <v>49244</v>
      </c>
    </row>
    <row r="197" spans="1:8" x14ac:dyDescent="0.25">
      <c r="A197" s="34" t="s">
        <v>72</v>
      </c>
      <c r="B197" s="34" t="s">
        <v>101</v>
      </c>
      <c r="C197" s="34" t="s">
        <v>100</v>
      </c>
      <c r="D197" s="34" t="s">
        <v>22</v>
      </c>
      <c r="E197" s="34">
        <v>59</v>
      </c>
      <c r="F197" s="33">
        <v>52118.74</v>
      </c>
      <c r="G197" s="33">
        <v>-4341.74</v>
      </c>
      <c r="H197" s="33">
        <f>F197+G197</f>
        <v>47777</v>
      </c>
    </row>
    <row r="198" spans="1:8" x14ac:dyDescent="0.25">
      <c r="A198" s="34" t="s">
        <v>99</v>
      </c>
      <c r="B198" s="34" t="s">
        <v>98</v>
      </c>
      <c r="C198" s="34" t="s">
        <v>97</v>
      </c>
      <c r="D198" s="34" t="s">
        <v>22</v>
      </c>
      <c r="E198" s="34">
        <v>59</v>
      </c>
      <c r="F198" s="33">
        <v>43257.65</v>
      </c>
      <c r="G198" s="33">
        <v>-2270.65</v>
      </c>
      <c r="H198" s="33">
        <f>F198+G198</f>
        <v>40987</v>
      </c>
    </row>
    <row r="199" spans="1:8" x14ac:dyDescent="0.25">
      <c r="A199" s="34" t="s">
        <v>96</v>
      </c>
      <c r="B199" s="34" t="s">
        <v>95</v>
      </c>
      <c r="C199" s="34" t="s">
        <v>94</v>
      </c>
      <c r="D199" s="34" t="s">
        <v>22</v>
      </c>
      <c r="E199" s="34">
        <v>60</v>
      </c>
      <c r="F199" s="33">
        <v>58960</v>
      </c>
      <c r="G199" s="33">
        <v>-1383</v>
      </c>
      <c r="H199" s="33">
        <f>F199+G199</f>
        <v>57577</v>
      </c>
    </row>
    <row r="200" spans="1:8" x14ac:dyDescent="0.25">
      <c r="A200" s="34" t="s">
        <v>37</v>
      </c>
      <c r="B200" s="34" t="s">
        <v>93</v>
      </c>
      <c r="C200" s="34" t="s">
        <v>92</v>
      </c>
      <c r="D200" s="34" t="s">
        <v>22</v>
      </c>
      <c r="E200" s="34">
        <v>60</v>
      </c>
      <c r="F200" s="33">
        <v>51186.52</v>
      </c>
      <c r="G200" s="33">
        <v>-7186.52</v>
      </c>
      <c r="H200" s="33">
        <f>F200+G200</f>
        <v>44000</v>
      </c>
    </row>
    <row r="201" spans="1:8" x14ac:dyDescent="0.25">
      <c r="A201" s="34" t="s">
        <v>91</v>
      </c>
      <c r="B201" s="34" t="s">
        <v>90</v>
      </c>
      <c r="C201" s="34" t="s">
        <v>89</v>
      </c>
      <c r="D201" s="34" t="s">
        <v>22</v>
      </c>
      <c r="E201" s="34">
        <v>60</v>
      </c>
      <c r="F201" s="33">
        <v>42224.35</v>
      </c>
      <c r="G201" s="33">
        <v>-5019.6000000000004</v>
      </c>
      <c r="H201" s="33">
        <f>F201+G201</f>
        <v>37204.75</v>
      </c>
    </row>
    <row r="202" spans="1:8" x14ac:dyDescent="0.25">
      <c r="A202" s="34"/>
      <c r="B202" s="34"/>
      <c r="C202" s="34"/>
      <c r="D202" s="34"/>
      <c r="E202" s="34"/>
      <c r="F202" s="33">
        <f>COUNT(F175:F201)</f>
        <v>27</v>
      </c>
      <c r="G202" s="33">
        <f>SUM(G175:G201)</f>
        <v>-65479.659999999996</v>
      </c>
      <c r="H202" s="33"/>
    </row>
    <row r="203" spans="1:8" x14ac:dyDescent="0.25">
      <c r="A203" s="34"/>
      <c r="B203" s="34"/>
      <c r="C203" s="34"/>
      <c r="D203" s="34"/>
      <c r="E203" s="34"/>
      <c r="F203" s="33"/>
      <c r="G203" s="33"/>
      <c r="H203" s="33"/>
    </row>
    <row r="204" spans="1:8" x14ac:dyDescent="0.25">
      <c r="A204" s="34" t="s">
        <v>88</v>
      </c>
      <c r="B204" s="34" t="s">
        <v>87</v>
      </c>
      <c r="C204" s="34" t="s">
        <v>86</v>
      </c>
      <c r="D204" s="34" t="s">
        <v>22</v>
      </c>
      <c r="E204" s="34">
        <v>62</v>
      </c>
      <c r="F204" s="33">
        <v>42040.45</v>
      </c>
      <c r="G204" s="33">
        <v>-2639.45</v>
      </c>
      <c r="H204" s="33">
        <f>F204+G204</f>
        <v>39401</v>
      </c>
    </row>
    <row r="205" spans="1:8" x14ac:dyDescent="0.25">
      <c r="A205" s="34" t="s">
        <v>85</v>
      </c>
      <c r="B205" s="34" t="s">
        <v>84</v>
      </c>
      <c r="C205" s="34" t="s">
        <v>83</v>
      </c>
      <c r="D205" s="34" t="s">
        <v>22</v>
      </c>
      <c r="E205" s="34">
        <v>63</v>
      </c>
      <c r="F205" s="33">
        <v>48761.01</v>
      </c>
      <c r="G205" s="33">
        <v>-1761.01</v>
      </c>
      <c r="H205" s="33">
        <f>F205+G205</f>
        <v>47000</v>
      </c>
    </row>
    <row r="206" spans="1:8" x14ac:dyDescent="0.25">
      <c r="A206" s="34" t="s">
        <v>82</v>
      </c>
      <c r="B206" s="34" t="s">
        <v>81</v>
      </c>
      <c r="C206" s="34" t="s">
        <v>80</v>
      </c>
      <c r="D206" s="34" t="s">
        <v>22</v>
      </c>
      <c r="E206" s="34">
        <v>63</v>
      </c>
      <c r="F206" s="33">
        <v>26408.04</v>
      </c>
      <c r="G206" s="33">
        <v>-5413.04</v>
      </c>
      <c r="H206" s="33">
        <f>F206+G206</f>
        <v>20995</v>
      </c>
    </row>
    <row r="207" spans="1:8" x14ac:dyDescent="0.25">
      <c r="A207" s="34" t="s">
        <v>79</v>
      </c>
      <c r="B207" s="34" t="s">
        <v>78</v>
      </c>
      <c r="C207" s="34" t="s">
        <v>77</v>
      </c>
      <c r="D207" s="34" t="s">
        <v>22</v>
      </c>
      <c r="E207" s="34">
        <v>63</v>
      </c>
      <c r="F207" s="33">
        <v>49958.5</v>
      </c>
      <c r="G207" s="33">
        <v>-5739.5</v>
      </c>
      <c r="H207" s="33">
        <f>F207+G207</f>
        <v>44219</v>
      </c>
    </row>
    <row r="208" spans="1:8" x14ac:dyDescent="0.25">
      <c r="A208" s="34" t="s">
        <v>63</v>
      </c>
      <c r="B208" s="34" t="s">
        <v>76</v>
      </c>
      <c r="C208" s="34" t="s">
        <v>75</v>
      </c>
      <c r="D208" s="34" t="s">
        <v>22</v>
      </c>
      <c r="E208" s="34">
        <v>64</v>
      </c>
      <c r="F208" s="33">
        <v>39495.51</v>
      </c>
      <c r="G208" s="33">
        <v>-4551.51</v>
      </c>
      <c r="H208" s="33">
        <f>F208+G208</f>
        <v>34944</v>
      </c>
    </row>
    <row r="209" spans="1:8" x14ac:dyDescent="0.25">
      <c r="A209" s="34" t="s">
        <v>28</v>
      </c>
      <c r="B209" s="34" t="s">
        <v>74</v>
      </c>
      <c r="C209" s="34" t="s">
        <v>73</v>
      </c>
      <c r="D209" s="34" t="s">
        <v>22</v>
      </c>
      <c r="E209" s="34">
        <v>64</v>
      </c>
      <c r="F209" s="33">
        <v>91241.72</v>
      </c>
      <c r="G209" s="33">
        <v>-11411.72</v>
      </c>
      <c r="H209" s="33">
        <f>F209+G209</f>
        <v>79830</v>
      </c>
    </row>
    <row r="210" spans="1:8" x14ac:dyDescent="0.25">
      <c r="A210" s="34" t="s">
        <v>72</v>
      </c>
      <c r="B210" s="34" t="s">
        <v>71</v>
      </c>
      <c r="C210" s="34" t="s">
        <v>70</v>
      </c>
      <c r="D210" s="34" t="s">
        <v>22</v>
      </c>
      <c r="E210" s="34">
        <v>64</v>
      </c>
      <c r="F210" s="33">
        <v>33417.440000000002</v>
      </c>
      <c r="G210" s="33">
        <v>1510.44</v>
      </c>
      <c r="H210" s="33">
        <f>F210+G210</f>
        <v>34927.880000000005</v>
      </c>
    </row>
    <row r="211" spans="1:8" x14ac:dyDescent="0.25">
      <c r="A211" s="34" t="s">
        <v>69</v>
      </c>
      <c r="B211" s="34" t="s">
        <v>68</v>
      </c>
      <c r="C211" s="34" t="s">
        <v>67</v>
      </c>
      <c r="D211" s="34" t="s">
        <v>22</v>
      </c>
      <c r="E211" s="34">
        <v>65</v>
      </c>
      <c r="F211" s="33">
        <v>24774.43</v>
      </c>
      <c r="G211" s="33">
        <v>-286.43</v>
      </c>
      <c r="H211" s="33">
        <f>F211+G211</f>
        <v>24488</v>
      </c>
    </row>
    <row r="212" spans="1:8" x14ac:dyDescent="0.25">
      <c r="A212" s="34" t="s">
        <v>66</v>
      </c>
      <c r="B212" s="34" t="s">
        <v>65</v>
      </c>
      <c r="C212" s="34" t="s">
        <v>64</v>
      </c>
      <c r="D212" s="34" t="s">
        <v>22</v>
      </c>
      <c r="E212" s="34">
        <v>66</v>
      </c>
      <c r="F212" s="33">
        <v>50336.84</v>
      </c>
      <c r="G212" s="33">
        <v>-1911.84</v>
      </c>
      <c r="H212" s="33">
        <f>F212+G212</f>
        <v>48425</v>
      </c>
    </row>
    <row r="213" spans="1:8" x14ac:dyDescent="0.25">
      <c r="A213" s="34" t="s">
        <v>63</v>
      </c>
      <c r="B213" s="34" t="s">
        <v>62</v>
      </c>
      <c r="C213" s="34" t="s">
        <v>61</v>
      </c>
      <c r="D213" s="34" t="s">
        <v>22</v>
      </c>
      <c r="E213" s="34">
        <v>68</v>
      </c>
      <c r="F213" s="33">
        <v>25172.89</v>
      </c>
      <c r="G213" s="33">
        <v>-5178.8900000000003</v>
      </c>
      <c r="H213" s="33">
        <f>F213+G213</f>
        <v>19994</v>
      </c>
    </row>
    <row r="214" spans="1:8" x14ac:dyDescent="0.25">
      <c r="A214" s="34" t="s">
        <v>60</v>
      </c>
      <c r="B214" s="34" t="s">
        <v>59</v>
      </c>
      <c r="C214" s="34" t="s">
        <v>58</v>
      </c>
      <c r="D214" s="34" t="s">
        <v>22</v>
      </c>
      <c r="E214" s="34">
        <v>68</v>
      </c>
      <c r="F214" s="33">
        <v>36130.32</v>
      </c>
      <c r="G214" s="33">
        <v>-6433.32</v>
      </c>
      <c r="H214" s="33">
        <f>F214+G214</f>
        <v>29697</v>
      </c>
    </row>
    <row r="215" spans="1:8" x14ac:dyDescent="0.25">
      <c r="A215" s="34" t="s">
        <v>55</v>
      </c>
      <c r="B215" s="34" t="s">
        <v>57</v>
      </c>
      <c r="C215" s="34" t="s">
        <v>56</v>
      </c>
      <c r="D215" s="34" t="s">
        <v>22</v>
      </c>
      <c r="E215" s="34">
        <v>72</v>
      </c>
      <c r="F215" s="33">
        <v>51522.92</v>
      </c>
      <c r="G215" s="33">
        <v>-3492.92</v>
      </c>
      <c r="H215" s="33">
        <f>F215+G215</f>
        <v>48030</v>
      </c>
    </row>
    <row r="216" spans="1:8" x14ac:dyDescent="0.25">
      <c r="A216" s="34" t="s">
        <v>55</v>
      </c>
      <c r="B216" s="34" t="s">
        <v>54</v>
      </c>
      <c r="C216" s="34" t="s">
        <v>53</v>
      </c>
      <c r="D216" s="34" t="s">
        <v>22</v>
      </c>
      <c r="E216" s="34">
        <v>73</v>
      </c>
      <c r="F216" s="33">
        <v>36453.56</v>
      </c>
      <c r="G216" s="33">
        <v>-4116.5</v>
      </c>
      <c r="H216" s="33">
        <f>F216+G216</f>
        <v>32337.059999999998</v>
      </c>
    </row>
    <row r="217" spans="1:8" x14ac:dyDescent="0.25">
      <c r="A217" s="34" t="s">
        <v>45</v>
      </c>
      <c r="B217" s="34" t="s">
        <v>52</v>
      </c>
      <c r="C217" s="34" t="s">
        <v>51</v>
      </c>
      <c r="D217" s="34" t="s">
        <v>22</v>
      </c>
      <c r="E217" s="34">
        <v>75</v>
      </c>
      <c r="F217" s="33">
        <v>23539.26</v>
      </c>
      <c r="G217" s="33">
        <v>-277</v>
      </c>
      <c r="H217" s="33">
        <f>F217+G217</f>
        <v>23262.26</v>
      </c>
    </row>
    <row r="218" spans="1:8" x14ac:dyDescent="0.25">
      <c r="A218" s="34" t="s">
        <v>28</v>
      </c>
      <c r="B218" s="34" t="s">
        <v>50</v>
      </c>
      <c r="C218" s="34" t="s">
        <v>49</v>
      </c>
      <c r="D218" s="34" t="s">
        <v>22</v>
      </c>
      <c r="E218" s="34">
        <v>80</v>
      </c>
      <c r="F218" s="33">
        <v>50311.47</v>
      </c>
      <c r="G218" s="33">
        <v>910.53</v>
      </c>
      <c r="H218" s="33">
        <f>F218+G218</f>
        <v>51222</v>
      </c>
    </row>
    <row r="219" spans="1:8" x14ac:dyDescent="0.25">
      <c r="A219" s="34" t="s">
        <v>48</v>
      </c>
      <c r="B219" s="34" t="s">
        <v>47</v>
      </c>
      <c r="C219" s="34" t="s">
        <v>46</v>
      </c>
      <c r="D219" s="34" t="s">
        <v>22</v>
      </c>
      <c r="E219" s="34">
        <v>80</v>
      </c>
      <c r="F219" s="33">
        <v>23273.759999999998</v>
      </c>
      <c r="G219" s="33">
        <v>-4496.76</v>
      </c>
      <c r="H219" s="33">
        <f>F219+G219</f>
        <v>18777</v>
      </c>
    </row>
    <row r="220" spans="1:8" x14ac:dyDescent="0.25">
      <c r="A220" s="34" t="s">
        <v>45</v>
      </c>
      <c r="B220" s="34" t="s">
        <v>44</v>
      </c>
      <c r="C220" s="34" t="s">
        <v>43</v>
      </c>
      <c r="D220" s="34" t="s">
        <v>22</v>
      </c>
      <c r="E220" s="34">
        <v>80</v>
      </c>
      <c r="F220" s="33">
        <v>50815.79</v>
      </c>
      <c r="G220" s="33">
        <v>-4821.79</v>
      </c>
      <c r="H220" s="33">
        <f>F220+G220</f>
        <v>45994</v>
      </c>
    </row>
    <row r="221" spans="1:8" x14ac:dyDescent="0.25">
      <c r="A221" s="34" t="s">
        <v>40</v>
      </c>
      <c r="B221" s="34" t="s">
        <v>42</v>
      </c>
      <c r="C221" s="34" t="s">
        <v>41</v>
      </c>
      <c r="D221" s="34" t="s">
        <v>22</v>
      </c>
      <c r="E221" s="34">
        <v>81</v>
      </c>
      <c r="F221" s="33">
        <v>42022.93</v>
      </c>
      <c r="G221" s="33">
        <v>-4539.71</v>
      </c>
      <c r="H221" s="33">
        <f>F221+G221</f>
        <v>37483.22</v>
      </c>
    </row>
    <row r="222" spans="1:8" x14ac:dyDescent="0.25">
      <c r="A222" s="34" t="s">
        <v>40</v>
      </c>
      <c r="B222" s="34" t="s">
        <v>39</v>
      </c>
      <c r="C222" s="34" t="s">
        <v>38</v>
      </c>
      <c r="D222" s="34" t="s">
        <v>22</v>
      </c>
      <c r="E222" s="34">
        <v>85</v>
      </c>
      <c r="F222" s="33">
        <v>41716.129999999997</v>
      </c>
      <c r="G222" s="33">
        <v>-7422.13</v>
      </c>
      <c r="H222" s="33">
        <f>F222+G222</f>
        <v>34294</v>
      </c>
    </row>
    <row r="223" spans="1:8" x14ac:dyDescent="0.25">
      <c r="A223" s="34" t="s">
        <v>37</v>
      </c>
      <c r="B223" s="34" t="s">
        <v>36</v>
      </c>
      <c r="C223" s="34" t="s">
        <v>35</v>
      </c>
      <c r="D223" s="34" t="s">
        <v>22</v>
      </c>
      <c r="E223" s="34">
        <v>89</v>
      </c>
      <c r="F223" s="33">
        <v>54435</v>
      </c>
      <c r="G223" s="33">
        <v>-7130.07</v>
      </c>
      <c r="H223" s="33">
        <f>F223+G223</f>
        <v>47304.93</v>
      </c>
    </row>
    <row r="224" spans="1:8" x14ac:dyDescent="0.25">
      <c r="A224" s="34"/>
      <c r="B224" s="34"/>
      <c r="C224" s="34"/>
      <c r="D224" s="34"/>
      <c r="E224" s="34"/>
      <c r="F224" s="33">
        <f>COUNT(F204:F223)</f>
        <v>20</v>
      </c>
      <c r="G224" s="33">
        <f>SUM(G204:G223)</f>
        <v>-79202.62</v>
      </c>
      <c r="H224" s="33"/>
    </row>
    <row r="225" spans="1:8" x14ac:dyDescent="0.25">
      <c r="A225" s="34"/>
      <c r="B225" s="34"/>
      <c r="C225" s="34"/>
      <c r="D225" s="34"/>
      <c r="E225" s="34"/>
      <c r="F225" s="33"/>
      <c r="G225" s="33"/>
      <c r="H225" s="33"/>
    </row>
    <row r="226" spans="1:8" x14ac:dyDescent="0.25">
      <c r="A226" s="34" t="s">
        <v>34</v>
      </c>
      <c r="B226" s="34" t="s">
        <v>33</v>
      </c>
      <c r="C226" s="34" t="s">
        <v>32</v>
      </c>
      <c r="D226" s="34" t="s">
        <v>22</v>
      </c>
      <c r="E226" s="34">
        <v>92</v>
      </c>
      <c r="F226" s="33">
        <v>56365.63</v>
      </c>
      <c r="G226" s="33">
        <v>-6366.63</v>
      </c>
      <c r="H226" s="33">
        <f>F226+G226</f>
        <v>49999</v>
      </c>
    </row>
    <row r="227" spans="1:8" x14ac:dyDescent="0.25">
      <c r="A227" s="34" t="s">
        <v>31</v>
      </c>
      <c r="B227" s="34" t="s">
        <v>30</v>
      </c>
      <c r="C227" s="34" t="s">
        <v>29</v>
      </c>
      <c r="D227" s="34" t="s">
        <v>22</v>
      </c>
      <c r="E227" s="34">
        <v>97</v>
      </c>
      <c r="F227" s="33">
        <v>44241.84</v>
      </c>
      <c r="G227" s="33">
        <v>-2103.84</v>
      </c>
      <c r="H227" s="33">
        <f>F227+G227</f>
        <v>42138</v>
      </c>
    </row>
    <row r="228" spans="1:8" x14ac:dyDescent="0.25">
      <c r="A228" s="34" t="s">
        <v>28</v>
      </c>
      <c r="B228" s="34" t="s">
        <v>27</v>
      </c>
      <c r="C228" s="34" t="s">
        <v>26</v>
      </c>
      <c r="D228" s="34" t="s">
        <v>22</v>
      </c>
      <c r="E228" s="34">
        <v>101</v>
      </c>
      <c r="F228" s="33">
        <v>39038.480000000003</v>
      </c>
      <c r="G228" s="33">
        <v>-5197.43</v>
      </c>
      <c r="H228" s="33">
        <f>F228+G228</f>
        <v>33841.050000000003</v>
      </c>
    </row>
    <row r="229" spans="1:8" x14ac:dyDescent="0.25">
      <c r="A229" s="34" t="s">
        <v>25</v>
      </c>
      <c r="B229" s="34" t="s">
        <v>24</v>
      </c>
      <c r="C229" s="34" t="s">
        <v>23</v>
      </c>
      <c r="D229" s="34" t="s">
        <v>22</v>
      </c>
      <c r="E229" s="34">
        <v>111</v>
      </c>
      <c r="F229" s="33">
        <v>54320.11</v>
      </c>
      <c r="G229" s="33">
        <v>-6432.11</v>
      </c>
      <c r="H229" s="33">
        <f>F229+G229</f>
        <v>47888</v>
      </c>
    </row>
    <row r="230" spans="1:8" x14ac:dyDescent="0.25">
      <c r="F230">
        <f>COUNT(F226:F229)</f>
        <v>4</v>
      </c>
      <c r="G230" s="33">
        <f>SUM(G226:G229)</f>
        <v>-20100.010000000002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E625E-C9B3-4447-8912-8EB2B5791656}">
  <dimension ref="A1:U208"/>
  <sheetViews>
    <sheetView workbookViewId="0">
      <selection activeCell="H204" sqref="H204:H208"/>
    </sheetView>
  </sheetViews>
  <sheetFormatPr defaultRowHeight="15" x14ac:dyDescent="0.25"/>
  <cols>
    <col min="1" max="1" width="12.28515625" style="34" customWidth="1"/>
    <col min="2" max="2" width="13.42578125" style="34" customWidth="1"/>
    <col min="3" max="3" width="7.7109375" style="34" customWidth="1"/>
    <col min="4" max="4" width="18" style="34" customWidth="1"/>
    <col min="5" max="5" width="22.5703125" style="34" customWidth="1"/>
    <col min="6" max="6" width="6.5703125" style="34" customWidth="1"/>
    <col min="7" max="7" width="24.85546875" style="34" customWidth="1"/>
    <col min="8" max="9" width="13.42578125" style="34" customWidth="1"/>
    <col min="10" max="10" width="12.28515625" style="34" customWidth="1"/>
    <col min="11" max="11" width="10" style="34" customWidth="1"/>
    <col min="12" max="12" width="7.7109375" style="34" customWidth="1"/>
    <col min="13" max="13" width="13.42578125" style="34" customWidth="1"/>
    <col min="14" max="14" width="10" style="34" customWidth="1"/>
    <col min="15" max="15" width="15.7109375" style="34" customWidth="1"/>
    <col min="16" max="16" width="24.85546875" style="34" customWidth="1"/>
    <col min="17" max="17" width="18" style="34" customWidth="1"/>
    <col min="18" max="18" width="14.5703125" style="34" customWidth="1"/>
    <col min="19" max="19" width="18" style="34" customWidth="1"/>
    <col min="20" max="20" width="8.85546875" style="34" customWidth="1"/>
    <col min="21" max="21" width="38.5703125" style="34" customWidth="1"/>
    <col min="22" max="16384" width="9.140625" style="34"/>
  </cols>
  <sheetData>
    <row r="1" spans="1:21" x14ac:dyDescent="0.25">
      <c r="A1" s="34" t="s">
        <v>517</v>
      </c>
      <c r="B1" s="34" t="s">
        <v>515</v>
      </c>
      <c r="C1" s="34" t="s">
        <v>11</v>
      </c>
      <c r="D1" s="34" t="s">
        <v>1</v>
      </c>
      <c r="E1" s="34" t="s">
        <v>2</v>
      </c>
      <c r="F1" s="34" t="s">
        <v>513</v>
      </c>
      <c r="G1" s="34" t="s">
        <v>511</v>
      </c>
      <c r="H1" s="34" t="s">
        <v>521</v>
      </c>
      <c r="K1" s="34" t="s">
        <v>516</v>
      </c>
      <c r="L1" s="34" t="s">
        <v>514</v>
      </c>
      <c r="M1" s="34" t="s">
        <v>518</v>
      </c>
      <c r="N1" s="34" t="s">
        <v>519</v>
      </c>
      <c r="O1" s="34" t="s">
        <v>520</v>
      </c>
      <c r="P1" s="34" t="s">
        <v>6</v>
      </c>
      <c r="Q1" s="34" t="s">
        <v>522</v>
      </c>
      <c r="R1" s="34" t="s">
        <v>523</v>
      </c>
      <c r="S1" s="34" t="s">
        <v>524</v>
      </c>
      <c r="T1" s="34" t="s">
        <v>525</v>
      </c>
      <c r="U1" s="34" t="s">
        <v>526</v>
      </c>
    </row>
    <row r="2" spans="1:21" x14ac:dyDescent="0.25">
      <c r="A2" s="34" t="s">
        <v>192</v>
      </c>
      <c r="B2" s="34" t="s">
        <v>504</v>
      </c>
      <c r="C2" s="34">
        <v>2017</v>
      </c>
      <c r="D2" s="34" t="s">
        <v>534</v>
      </c>
      <c r="E2" s="34" t="s">
        <v>581</v>
      </c>
      <c r="F2" s="34">
        <v>0</v>
      </c>
      <c r="G2" s="33">
        <v>3900.06</v>
      </c>
      <c r="H2" s="33">
        <v>2729.36</v>
      </c>
      <c r="K2" s="34" t="s">
        <v>505</v>
      </c>
      <c r="L2" s="34" t="s">
        <v>22</v>
      </c>
      <c r="M2" s="33">
        <v>1098.3599999999999</v>
      </c>
      <c r="N2" s="33">
        <v>1631</v>
      </c>
      <c r="O2" s="33">
        <v>0</v>
      </c>
      <c r="P2" s="33">
        <v>6629.42</v>
      </c>
      <c r="Q2" s="34" t="s">
        <v>529</v>
      </c>
      <c r="R2" s="34" t="s">
        <v>530</v>
      </c>
      <c r="S2" s="34" t="s">
        <v>546</v>
      </c>
      <c r="T2" s="34" t="s">
        <v>532</v>
      </c>
      <c r="U2" s="34" t="s">
        <v>600</v>
      </c>
    </row>
    <row r="3" spans="1:21" x14ac:dyDescent="0.25">
      <c r="A3" s="34" t="s">
        <v>499</v>
      </c>
      <c r="B3" s="34" t="s">
        <v>497</v>
      </c>
      <c r="C3" s="34">
        <v>2014</v>
      </c>
      <c r="D3" s="34" t="s">
        <v>534</v>
      </c>
      <c r="E3" s="34" t="s">
        <v>535</v>
      </c>
      <c r="F3" s="34">
        <v>0</v>
      </c>
      <c r="G3" s="33">
        <v>-1255.69</v>
      </c>
      <c r="H3" s="33">
        <v>0</v>
      </c>
      <c r="K3" s="34" t="s">
        <v>498</v>
      </c>
      <c r="L3" s="34" t="s">
        <v>22</v>
      </c>
      <c r="M3" s="33">
        <v>0</v>
      </c>
      <c r="N3" s="33">
        <v>0</v>
      </c>
      <c r="O3" s="33">
        <v>0</v>
      </c>
      <c r="P3" s="33">
        <v>-1255.69</v>
      </c>
      <c r="Q3" s="34" t="s">
        <v>540</v>
      </c>
      <c r="R3" s="34" t="s">
        <v>530</v>
      </c>
      <c r="S3" s="34" t="s">
        <v>579</v>
      </c>
      <c r="T3" s="34" t="s">
        <v>532</v>
      </c>
      <c r="U3" s="34" t="s">
        <v>648</v>
      </c>
    </row>
    <row r="4" spans="1:21" x14ac:dyDescent="0.25">
      <c r="A4" s="34" t="s">
        <v>66</v>
      </c>
      <c r="B4" s="34" t="s">
        <v>493</v>
      </c>
      <c r="C4" s="34">
        <v>2014</v>
      </c>
      <c r="D4" s="34" t="s">
        <v>534</v>
      </c>
      <c r="E4" s="34" t="s">
        <v>554</v>
      </c>
      <c r="F4" s="34">
        <v>0</v>
      </c>
      <c r="G4" s="33">
        <v>116.05</v>
      </c>
      <c r="H4" s="33">
        <v>1663.65</v>
      </c>
      <c r="K4" s="34" t="s">
        <v>494</v>
      </c>
      <c r="L4" s="34" t="s">
        <v>22</v>
      </c>
      <c r="M4" s="33">
        <v>1663.65</v>
      </c>
      <c r="N4" s="33">
        <v>0</v>
      </c>
      <c r="O4" s="33">
        <v>0</v>
      </c>
      <c r="P4" s="33">
        <v>1779.7</v>
      </c>
      <c r="Q4" s="34" t="s">
        <v>540</v>
      </c>
      <c r="R4" s="34" t="s">
        <v>530</v>
      </c>
      <c r="S4" s="34" t="s">
        <v>722</v>
      </c>
      <c r="T4" s="34" t="s">
        <v>532</v>
      </c>
      <c r="U4" s="34" t="s">
        <v>723</v>
      </c>
    </row>
    <row r="5" spans="1:21" x14ac:dyDescent="0.25">
      <c r="A5" s="34" t="s">
        <v>213</v>
      </c>
      <c r="B5" s="34" t="s">
        <v>489</v>
      </c>
      <c r="C5" s="34">
        <v>2014</v>
      </c>
      <c r="D5" s="34" t="s">
        <v>534</v>
      </c>
      <c r="E5" s="34" t="s">
        <v>730</v>
      </c>
      <c r="F5" s="34">
        <v>0</v>
      </c>
      <c r="G5" s="33">
        <v>0</v>
      </c>
      <c r="H5" s="33">
        <v>4584.54</v>
      </c>
      <c r="K5" s="34" t="s">
        <v>490</v>
      </c>
      <c r="L5" s="34" t="s">
        <v>22</v>
      </c>
      <c r="M5" s="33">
        <v>1184.54</v>
      </c>
      <c r="N5" s="33">
        <v>3400</v>
      </c>
      <c r="O5" s="33">
        <v>0</v>
      </c>
      <c r="P5" s="33">
        <v>4584.54</v>
      </c>
      <c r="Q5" s="34" t="s">
        <v>540</v>
      </c>
      <c r="R5" s="34" t="s">
        <v>541</v>
      </c>
      <c r="S5" s="34" t="s">
        <v>702</v>
      </c>
      <c r="T5" s="34" t="s">
        <v>532</v>
      </c>
      <c r="U5" s="34" t="s">
        <v>731</v>
      </c>
    </row>
    <row r="6" spans="1:21" x14ac:dyDescent="0.25">
      <c r="A6" s="34" t="s">
        <v>189</v>
      </c>
      <c r="B6" s="34" t="s">
        <v>475</v>
      </c>
      <c r="C6" s="34">
        <v>2017</v>
      </c>
      <c r="D6" s="34" t="s">
        <v>534</v>
      </c>
      <c r="E6" s="34" t="s">
        <v>664</v>
      </c>
      <c r="F6" s="34">
        <v>2</v>
      </c>
      <c r="G6" s="33">
        <v>3568.83</v>
      </c>
      <c r="H6" s="33">
        <v>1125.45</v>
      </c>
      <c r="K6" s="34" t="s">
        <v>476</v>
      </c>
      <c r="L6" s="34" t="s">
        <v>22</v>
      </c>
      <c r="M6" s="33">
        <v>1125.45</v>
      </c>
      <c r="N6" s="33">
        <v>0</v>
      </c>
      <c r="O6" s="33">
        <v>0</v>
      </c>
      <c r="P6" s="33">
        <v>4694.28</v>
      </c>
      <c r="Q6" s="34" t="s">
        <v>529</v>
      </c>
      <c r="R6" s="34" t="s">
        <v>530</v>
      </c>
      <c r="S6" s="34" t="s">
        <v>558</v>
      </c>
      <c r="T6" s="34" t="s">
        <v>532</v>
      </c>
      <c r="U6" s="34" t="s">
        <v>781</v>
      </c>
    </row>
    <row r="7" spans="1:21" x14ac:dyDescent="0.25">
      <c r="A7" s="34" t="s">
        <v>210</v>
      </c>
      <c r="B7" s="34" t="s">
        <v>473</v>
      </c>
      <c r="C7" s="34">
        <v>2009</v>
      </c>
      <c r="D7" s="34" t="s">
        <v>602</v>
      </c>
      <c r="E7" s="34" t="s">
        <v>603</v>
      </c>
      <c r="F7" s="34">
        <v>3</v>
      </c>
      <c r="G7" s="33">
        <v>1306.57</v>
      </c>
      <c r="H7" s="33">
        <v>0</v>
      </c>
      <c r="K7" s="34" t="s">
        <v>474</v>
      </c>
      <c r="L7" s="34" t="s">
        <v>22</v>
      </c>
      <c r="M7" s="33">
        <v>0</v>
      </c>
      <c r="N7" s="33">
        <v>0</v>
      </c>
      <c r="O7" s="33">
        <v>0</v>
      </c>
      <c r="P7" s="33">
        <v>1306.57</v>
      </c>
      <c r="Q7" s="34" t="s">
        <v>545</v>
      </c>
      <c r="R7" s="34" t="s">
        <v>604</v>
      </c>
      <c r="S7" s="34" t="s">
        <v>546</v>
      </c>
      <c r="T7" s="34" t="s">
        <v>532</v>
      </c>
      <c r="U7" s="34" t="s">
        <v>605</v>
      </c>
    </row>
    <row r="8" spans="1:21" x14ac:dyDescent="0.25">
      <c r="A8" s="34" t="s">
        <v>241</v>
      </c>
      <c r="B8" s="34" t="s">
        <v>471</v>
      </c>
      <c r="C8" s="34">
        <v>2009</v>
      </c>
      <c r="D8" s="34" t="s">
        <v>621</v>
      </c>
      <c r="E8" s="34" t="s">
        <v>622</v>
      </c>
      <c r="F8" s="34">
        <v>3</v>
      </c>
      <c r="G8" s="33">
        <v>759.86</v>
      </c>
      <c r="H8" s="33">
        <v>0</v>
      </c>
      <c r="K8" s="34" t="s">
        <v>472</v>
      </c>
      <c r="L8" s="34" t="s">
        <v>22</v>
      </c>
      <c r="M8" s="33">
        <v>0</v>
      </c>
      <c r="N8" s="33">
        <v>0</v>
      </c>
      <c r="O8" s="33">
        <v>0</v>
      </c>
      <c r="P8" s="33">
        <v>759.86</v>
      </c>
      <c r="Q8" s="34" t="s">
        <v>545</v>
      </c>
      <c r="R8" s="34" t="s">
        <v>541</v>
      </c>
      <c r="S8" s="34" t="s">
        <v>552</v>
      </c>
      <c r="T8" s="34" t="s">
        <v>532</v>
      </c>
      <c r="U8" s="34" t="s">
        <v>705</v>
      </c>
    </row>
    <row r="9" spans="1:21" x14ac:dyDescent="0.25">
      <c r="A9" s="34" t="s">
        <v>96</v>
      </c>
      <c r="B9" s="34" t="s">
        <v>469</v>
      </c>
      <c r="C9" s="34">
        <v>2012</v>
      </c>
      <c r="D9" s="34" t="s">
        <v>675</v>
      </c>
      <c r="E9" s="34" t="s">
        <v>676</v>
      </c>
      <c r="F9" s="34">
        <v>4</v>
      </c>
      <c r="G9" s="33">
        <v>1820</v>
      </c>
      <c r="H9" s="33">
        <v>1459.67</v>
      </c>
      <c r="K9" s="34" t="s">
        <v>470</v>
      </c>
      <c r="L9" s="34" t="s">
        <v>22</v>
      </c>
      <c r="M9" s="33">
        <v>804.67</v>
      </c>
      <c r="N9" s="33">
        <v>655</v>
      </c>
      <c r="O9" s="33">
        <v>0</v>
      </c>
      <c r="P9" s="33">
        <v>3279.67</v>
      </c>
      <c r="Q9" s="34" t="s">
        <v>529</v>
      </c>
      <c r="R9" s="34" t="s">
        <v>530</v>
      </c>
      <c r="S9" s="34" t="s">
        <v>546</v>
      </c>
      <c r="T9" s="34" t="s">
        <v>532</v>
      </c>
      <c r="U9" s="34" t="s">
        <v>677</v>
      </c>
    </row>
    <row r="10" spans="1:21" x14ac:dyDescent="0.25">
      <c r="A10" s="34" t="s">
        <v>91</v>
      </c>
      <c r="B10" s="34" t="s">
        <v>463</v>
      </c>
      <c r="C10" s="34">
        <v>2015</v>
      </c>
      <c r="D10" s="34" t="s">
        <v>534</v>
      </c>
      <c r="E10" s="34" t="s">
        <v>800</v>
      </c>
      <c r="F10" s="34">
        <v>4</v>
      </c>
      <c r="G10" s="33">
        <v>3975.29</v>
      </c>
      <c r="H10" s="33">
        <v>950</v>
      </c>
      <c r="K10" s="34" t="s">
        <v>464</v>
      </c>
      <c r="L10" s="34" t="s">
        <v>22</v>
      </c>
      <c r="M10" s="33">
        <v>0</v>
      </c>
      <c r="N10" s="33">
        <v>950</v>
      </c>
      <c r="O10" s="33">
        <v>0</v>
      </c>
      <c r="P10" s="33">
        <v>4925.29</v>
      </c>
      <c r="Q10" s="34" t="s">
        <v>540</v>
      </c>
      <c r="R10" s="34" t="s">
        <v>541</v>
      </c>
      <c r="S10" s="34" t="s">
        <v>722</v>
      </c>
      <c r="T10" s="34" t="s">
        <v>532</v>
      </c>
      <c r="U10" s="34" t="s">
        <v>801</v>
      </c>
    </row>
    <row r="11" spans="1:21" x14ac:dyDescent="0.25">
      <c r="A11" s="34" t="s">
        <v>66</v>
      </c>
      <c r="B11" s="34" t="s">
        <v>461</v>
      </c>
      <c r="C11" s="34">
        <v>2014</v>
      </c>
      <c r="D11" s="34" t="s">
        <v>527</v>
      </c>
      <c r="E11" s="34" t="s">
        <v>718</v>
      </c>
      <c r="F11" s="34">
        <v>5</v>
      </c>
      <c r="G11" s="33">
        <v>945.31</v>
      </c>
      <c r="H11" s="33">
        <v>2300</v>
      </c>
      <c r="K11" s="34" t="s">
        <v>462</v>
      </c>
      <c r="L11" s="34" t="s">
        <v>22</v>
      </c>
      <c r="M11" s="33">
        <v>595</v>
      </c>
      <c r="N11" s="33">
        <v>1705</v>
      </c>
      <c r="O11" s="33">
        <v>0</v>
      </c>
      <c r="P11" s="33">
        <v>3245.31</v>
      </c>
      <c r="Q11" s="34" t="s">
        <v>540</v>
      </c>
      <c r="R11" s="34" t="s">
        <v>530</v>
      </c>
      <c r="S11" s="34" t="s">
        <v>719</v>
      </c>
      <c r="T11" s="34" t="s">
        <v>532</v>
      </c>
      <c r="U11" s="34" t="s">
        <v>720</v>
      </c>
    </row>
    <row r="12" spans="1:21" x14ac:dyDescent="0.25">
      <c r="A12" s="34" t="s">
        <v>45</v>
      </c>
      <c r="B12" s="34" t="s">
        <v>459</v>
      </c>
      <c r="C12" s="34">
        <v>2017</v>
      </c>
      <c r="D12" s="34" t="s">
        <v>534</v>
      </c>
      <c r="E12" s="34" t="s">
        <v>581</v>
      </c>
      <c r="F12" s="34">
        <v>5</v>
      </c>
      <c r="G12" s="33">
        <v>5126.66</v>
      </c>
      <c r="H12" s="33">
        <v>3197</v>
      </c>
      <c r="K12" s="34" t="s">
        <v>460</v>
      </c>
      <c r="L12" s="34" t="s">
        <v>22</v>
      </c>
      <c r="M12" s="33">
        <v>1832</v>
      </c>
      <c r="N12" s="33">
        <v>0</v>
      </c>
      <c r="O12" s="33">
        <v>1365</v>
      </c>
      <c r="P12" s="33">
        <v>8323.66</v>
      </c>
      <c r="Q12" s="34" t="s">
        <v>545</v>
      </c>
      <c r="R12" s="34" t="s">
        <v>530</v>
      </c>
      <c r="S12" s="34" t="s">
        <v>579</v>
      </c>
      <c r="T12" s="34" t="s">
        <v>532</v>
      </c>
      <c r="U12" s="34" t="s">
        <v>762</v>
      </c>
    </row>
    <row r="13" spans="1:21" x14ac:dyDescent="0.25">
      <c r="A13" s="34" t="s">
        <v>238</v>
      </c>
      <c r="B13" s="34" t="s">
        <v>457</v>
      </c>
      <c r="C13" s="34">
        <v>2006</v>
      </c>
      <c r="D13" s="34" t="s">
        <v>789</v>
      </c>
      <c r="E13" s="34" t="s">
        <v>790</v>
      </c>
      <c r="F13" s="34">
        <v>5</v>
      </c>
      <c r="G13" s="33">
        <v>1774</v>
      </c>
      <c r="H13" s="33">
        <v>1745.86</v>
      </c>
      <c r="K13" s="34" t="s">
        <v>458</v>
      </c>
      <c r="L13" s="34" t="s">
        <v>22</v>
      </c>
      <c r="M13" s="33">
        <v>1745.86</v>
      </c>
      <c r="N13" s="33">
        <v>0</v>
      </c>
      <c r="O13" s="33">
        <v>0</v>
      </c>
      <c r="P13" s="33">
        <v>3519.8599999999997</v>
      </c>
      <c r="Q13" s="34" t="s">
        <v>540</v>
      </c>
      <c r="R13" s="34" t="s">
        <v>530</v>
      </c>
      <c r="S13" s="34" t="s">
        <v>579</v>
      </c>
      <c r="T13" s="34" t="s">
        <v>532</v>
      </c>
      <c r="U13" s="34" t="s">
        <v>791</v>
      </c>
    </row>
    <row r="14" spans="1:21" x14ac:dyDescent="0.25">
      <c r="A14" s="34" t="s">
        <v>321</v>
      </c>
      <c r="B14" s="34" t="s">
        <v>455</v>
      </c>
      <c r="C14" s="34">
        <v>2006</v>
      </c>
      <c r="D14" s="34" t="s">
        <v>534</v>
      </c>
      <c r="E14" s="34" t="s">
        <v>637</v>
      </c>
      <c r="F14" s="34">
        <v>6</v>
      </c>
      <c r="G14" s="33">
        <v>800.24</v>
      </c>
      <c r="H14" s="33">
        <v>0</v>
      </c>
      <c r="K14" s="34" t="s">
        <v>456</v>
      </c>
      <c r="L14" s="34" t="s">
        <v>22</v>
      </c>
      <c r="M14" s="33">
        <v>0</v>
      </c>
      <c r="N14" s="33">
        <v>0</v>
      </c>
      <c r="O14" s="33">
        <v>0</v>
      </c>
      <c r="P14" s="33">
        <v>800.24</v>
      </c>
      <c r="Q14" s="34" t="s">
        <v>540</v>
      </c>
      <c r="R14" s="34" t="s">
        <v>530</v>
      </c>
      <c r="S14" s="34" t="s">
        <v>552</v>
      </c>
      <c r="T14" s="34" t="s">
        <v>532</v>
      </c>
      <c r="U14" s="34" t="s">
        <v>638</v>
      </c>
    </row>
    <row r="15" spans="1:21" x14ac:dyDescent="0.25">
      <c r="A15" s="34" t="s">
        <v>40</v>
      </c>
      <c r="B15" s="34" t="s">
        <v>453</v>
      </c>
      <c r="C15" s="34">
        <v>2007</v>
      </c>
      <c r="D15" s="34" t="s">
        <v>621</v>
      </c>
      <c r="E15" s="34" t="s">
        <v>622</v>
      </c>
      <c r="F15" s="34">
        <v>7</v>
      </c>
      <c r="G15" s="33">
        <v>819.42</v>
      </c>
      <c r="H15" s="33">
        <v>0</v>
      </c>
      <c r="K15" s="34" t="s">
        <v>454</v>
      </c>
      <c r="L15" s="34" t="s">
        <v>22</v>
      </c>
      <c r="M15" s="33">
        <v>0</v>
      </c>
      <c r="N15" s="33">
        <v>0</v>
      </c>
      <c r="O15" s="33">
        <v>0</v>
      </c>
      <c r="P15" s="33">
        <v>819.42</v>
      </c>
      <c r="Q15" s="34" t="s">
        <v>529</v>
      </c>
      <c r="R15" s="34" t="s">
        <v>541</v>
      </c>
      <c r="S15" s="34" t="s">
        <v>558</v>
      </c>
      <c r="T15" s="34" t="s">
        <v>532</v>
      </c>
      <c r="U15" s="34" t="s">
        <v>623</v>
      </c>
    </row>
    <row r="16" spans="1:21" x14ac:dyDescent="0.25">
      <c r="A16" s="34" t="s">
        <v>96</v>
      </c>
      <c r="B16" s="34" t="s">
        <v>451</v>
      </c>
      <c r="C16" s="34">
        <v>2014</v>
      </c>
      <c r="D16" s="34" t="s">
        <v>534</v>
      </c>
      <c r="E16" s="34" t="s">
        <v>568</v>
      </c>
      <c r="F16" s="34">
        <v>7</v>
      </c>
      <c r="G16" s="33">
        <v>2905</v>
      </c>
      <c r="H16" s="33">
        <v>9313.85</v>
      </c>
      <c r="K16" s="34" t="s">
        <v>452</v>
      </c>
      <c r="L16" s="34" t="s">
        <v>22</v>
      </c>
      <c r="M16" s="33">
        <v>2852.85</v>
      </c>
      <c r="N16" s="33">
        <v>4010</v>
      </c>
      <c r="O16" s="33">
        <v>2451</v>
      </c>
      <c r="P16" s="33">
        <v>12218.85</v>
      </c>
      <c r="Q16" s="34" t="s">
        <v>540</v>
      </c>
      <c r="R16" s="34" t="s">
        <v>541</v>
      </c>
      <c r="S16" s="34" t="s">
        <v>546</v>
      </c>
      <c r="T16" s="34" t="s">
        <v>532</v>
      </c>
      <c r="U16" s="34" t="s">
        <v>674</v>
      </c>
    </row>
    <row r="17" spans="1:21" x14ac:dyDescent="0.25">
      <c r="A17" s="34" t="s">
        <v>37</v>
      </c>
      <c r="B17" s="34" t="s">
        <v>449</v>
      </c>
      <c r="C17" s="34">
        <v>2017</v>
      </c>
      <c r="D17" s="34" t="s">
        <v>534</v>
      </c>
      <c r="E17" s="34" t="s">
        <v>635</v>
      </c>
      <c r="F17" s="34">
        <v>7</v>
      </c>
      <c r="G17" s="33">
        <v>1749.48</v>
      </c>
      <c r="H17" s="33">
        <v>2857.81</v>
      </c>
      <c r="K17" s="34" t="s">
        <v>450</v>
      </c>
      <c r="L17" s="34" t="s">
        <v>22</v>
      </c>
      <c r="M17" s="33">
        <v>920.81</v>
      </c>
      <c r="N17" s="33">
        <v>1937</v>
      </c>
      <c r="O17" s="33">
        <v>0</v>
      </c>
      <c r="P17" s="33">
        <v>4607.29</v>
      </c>
      <c r="Q17" s="34" t="s">
        <v>540</v>
      </c>
      <c r="R17" s="34" t="s">
        <v>541</v>
      </c>
      <c r="S17" s="34" t="s">
        <v>752</v>
      </c>
      <c r="T17" s="34" t="s">
        <v>532</v>
      </c>
      <c r="U17" s="34" t="s">
        <v>753</v>
      </c>
    </row>
    <row r="18" spans="1:21" x14ac:dyDescent="0.25">
      <c r="A18" s="34" t="s">
        <v>91</v>
      </c>
      <c r="B18" s="34" t="s">
        <v>447</v>
      </c>
      <c r="C18" s="34">
        <v>2014</v>
      </c>
      <c r="D18" s="34" t="s">
        <v>684</v>
      </c>
      <c r="E18" s="34" t="s">
        <v>808</v>
      </c>
      <c r="F18" s="34">
        <v>7</v>
      </c>
      <c r="G18" s="33">
        <v>159</v>
      </c>
      <c r="H18" s="33">
        <v>0</v>
      </c>
      <c r="K18" s="34" t="s">
        <v>448</v>
      </c>
      <c r="L18" s="34" t="s">
        <v>22</v>
      </c>
      <c r="M18" s="33">
        <v>0</v>
      </c>
      <c r="N18" s="33">
        <v>0</v>
      </c>
      <c r="O18" s="33">
        <v>0</v>
      </c>
      <c r="P18" s="33">
        <v>159</v>
      </c>
      <c r="Q18" s="34" t="s">
        <v>529</v>
      </c>
      <c r="R18" s="34" t="s">
        <v>530</v>
      </c>
      <c r="S18" s="34" t="s">
        <v>809</v>
      </c>
      <c r="T18" s="34" t="s">
        <v>532</v>
      </c>
      <c r="U18" s="34" t="s">
        <v>810</v>
      </c>
    </row>
    <row r="19" spans="1:21" x14ac:dyDescent="0.25">
      <c r="A19" s="34" t="s">
        <v>154</v>
      </c>
      <c r="B19" s="34" t="s">
        <v>445</v>
      </c>
      <c r="C19" s="34">
        <v>2011</v>
      </c>
      <c r="D19" s="34" t="s">
        <v>534</v>
      </c>
      <c r="E19" s="34" t="s">
        <v>581</v>
      </c>
      <c r="F19" s="34">
        <v>7</v>
      </c>
      <c r="G19" s="33">
        <v>-6497.62</v>
      </c>
      <c r="H19" s="33">
        <v>0</v>
      </c>
      <c r="K19" s="34" t="s">
        <v>446</v>
      </c>
      <c r="L19" s="34" t="s">
        <v>22</v>
      </c>
      <c r="M19" s="33">
        <v>0</v>
      </c>
      <c r="N19" s="33">
        <v>0</v>
      </c>
      <c r="O19" s="33">
        <v>0</v>
      </c>
      <c r="P19" s="33">
        <v>-6497.62</v>
      </c>
      <c r="Q19" s="34" t="s">
        <v>540</v>
      </c>
      <c r="R19" s="34" t="s">
        <v>541</v>
      </c>
      <c r="S19" s="34" t="s">
        <v>853</v>
      </c>
      <c r="T19" s="34" t="s">
        <v>532</v>
      </c>
      <c r="U19" s="34" t="s">
        <v>854</v>
      </c>
    </row>
    <row r="20" spans="1:21" x14ac:dyDescent="0.25">
      <c r="A20" s="34" t="s">
        <v>241</v>
      </c>
      <c r="B20" s="34" t="s">
        <v>443</v>
      </c>
      <c r="C20" s="34">
        <v>2009</v>
      </c>
      <c r="D20" s="34" t="s">
        <v>534</v>
      </c>
      <c r="E20" s="34" t="s">
        <v>535</v>
      </c>
      <c r="F20" s="34">
        <v>8</v>
      </c>
      <c r="G20" s="33">
        <v>2347.38</v>
      </c>
      <c r="H20" s="33">
        <v>2971.26</v>
      </c>
      <c r="K20" s="34" t="s">
        <v>444</v>
      </c>
      <c r="L20" s="34" t="s">
        <v>22</v>
      </c>
      <c r="M20" s="33">
        <v>915.26</v>
      </c>
      <c r="N20" s="33">
        <v>2056</v>
      </c>
      <c r="O20" s="33">
        <v>0</v>
      </c>
      <c r="P20" s="33">
        <v>5318.64</v>
      </c>
      <c r="Q20" s="34" t="s">
        <v>561</v>
      </c>
      <c r="R20" s="34" t="s">
        <v>541</v>
      </c>
      <c r="S20" s="34" t="s">
        <v>625</v>
      </c>
      <c r="T20" s="34" t="s">
        <v>532</v>
      </c>
      <c r="U20" s="34" t="s">
        <v>704</v>
      </c>
    </row>
    <row r="21" spans="1:21" x14ac:dyDescent="0.25">
      <c r="A21" s="34" t="s">
        <v>66</v>
      </c>
      <c r="B21" s="34" t="s">
        <v>441</v>
      </c>
      <c r="C21" s="34">
        <v>2015</v>
      </c>
      <c r="D21" s="34" t="s">
        <v>534</v>
      </c>
      <c r="E21" s="34" t="s">
        <v>588</v>
      </c>
      <c r="F21" s="34">
        <v>8</v>
      </c>
      <c r="G21" s="33">
        <v>10762.45</v>
      </c>
      <c r="H21" s="33">
        <v>6411.45</v>
      </c>
      <c r="K21" s="34" t="s">
        <v>442</v>
      </c>
      <c r="L21" s="34" t="s">
        <v>22</v>
      </c>
      <c r="M21" s="33">
        <v>2556.4499999999998</v>
      </c>
      <c r="N21" s="33">
        <v>2085</v>
      </c>
      <c r="O21" s="33">
        <v>1770</v>
      </c>
      <c r="P21" s="33">
        <v>17173.900000000001</v>
      </c>
      <c r="Q21" s="34" t="s">
        <v>545</v>
      </c>
      <c r="R21" s="34" t="s">
        <v>530</v>
      </c>
      <c r="S21" s="34" t="s">
        <v>576</v>
      </c>
      <c r="T21" s="34" t="s">
        <v>532</v>
      </c>
      <c r="U21" s="34" t="s">
        <v>721</v>
      </c>
    </row>
    <row r="22" spans="1:21" x14ac:dyDescent="0.25">
      <c r="A22" s="34" t="s">
        <v>82</v>
      </c>
      <c r="B22" s="34" t="s">
        <v>439</v>
      </c>
      <c r="C22" s="34">
        <v>2017</v>
      </c>
      <c r="D22" s="34" t="s">
        <v>534</v>
      </c>
      <c r="E22" s="34" t="s">
        <v>738</v>
      </c>
      <c r="F22" s="34">
        <v>8</v>
      </c>
      <c r="G22" s="33">
        <v>1103.2</v>
      </c>
      <c r="H22" s="33">
        <v>225</v>
      </c>
      <c r="K22" s="34" t="s">
        <v>440</v>
      </c>
      <c r="L22" s="34" t="s">
        <v>22</v>
      </c>
      <c r="M22" s="33">
        <v>225</v>
      </c>
      <c r="N22" s="33">
        <v>0</v>
      </c>
      <c r="O22" s="33">
        <v>0</v>
      </c>
      <c r="P22" s="33">
        <v>1328.2</v>
      </c>
      <c r="Q22" s="34" t="s">
        <v>545</v>
      </c>
      <c r="R22" s="34" t="s">
        <v>541</v>
      </c>
      <c r="S22" s="34" t="s">
        <v>579</v>
      </c>
      <c r="T22" s="34" t="s">
        <v>532</v>
      </c>
      <c r="U22" s="34" t="s">
        <v>739</v>
      </c>
    </row>
    <row r="23" spans="1:21" x14ac:dyDescent="0.25">
      <c r="A23" s="34" t="s">
        <v>189</v>
      </c>
      <c r="B23" s="34" t="s">
        <v>437</v>
      </c>
      <c r="C23" s="34">
        <v>2012</v>
      </c>
      <c r="D23" s="34" t="s">
        <v>534</v>
      </c>
      <c r="E23" s="34" t="s">
        <v>746</v>
      </c>
      <c r="F23" s="34">
        <v>8</v>
      </c>
      <c r="G23" s="33">
        <v>1581.2</v>
      </c>
      <c r="H23" s="33">
        <v>3269.36</v>
      </c>
      <c r="K23" s="34" t="s">
        <v>438</v>
      </c>
      <c r="L23" s="34" t="s">
        <v>22</v>
      </c>
      <c r="M23" s="33">
        <v>1669.36</v>
      </c>
      <c r="N23" s="33">
        <v>1600</v>
      </c>
      <c r="O23" s="33">
        <v>0</v>
      </c>
      <c r="P23" s="33">
        <v>4850.5600000000004</v>
      </c>
      <c r="Q23" s="34" t="s">
        <v>529</v>
      </c>
      <c r="R23" s="34" t="s">
        <v>530</v>
      </c>
      <c r="S23" s="34" t="s">
        <v>549</v>
      </c>
      <c r="T23" s="34" t="s">
        <v>532</v>
      </c>
      <c r="U23" s="34" t="s">
        <v>783</v>
      </c>
    </row>
    <row r="24" spans="1:21" x14ac:dyDescent="0.25">
      <c r="A24" s="34" t="s">
        <v>182</v>
      </c>
      <c r="B24" s="34" t="s">
        <v>435</v>
      </c>
      <c r="C24" s="34">
        <v>2010</v>
      </c>
      <c r="D24" s="34" t="s">
        <v>621</v>
      </c>
      <c r="E24" s="34" t="s">
        <v>828</v>
      </c>
      <c r="F24" s="34">
        <v>8</v>
      </c>
      <c r="G24" s="33">
        <v>2149.75</v>
      </c>
      <c r="H24" s="33">
        <v>0</v>
      </c>
      <c r="K24" s="34" t="s">
        <v>436</v>
      </c>
      <c r="L24" s="34" t="s">
        <v>22</v>
      </c>
      <c r="M24" s="33">
        <v>0</v>
      </c>
      <c r="N24" s="33">
        <v>0</v>
      </c>
      <c r="O24" s="33">
        <v>0</v>
      </c>
      <c r="P24" s="33">
        <v>2149.75</v>
      </c>
      <c r="Q24" s="34" t="s">
        <v>545</v>
      </c>
      <c r="R24" s="34" t="s">
        <v>530</v>
      </c>
      <c r="S24" s="34" t="s">
        <v>829</v>
      </c>
      <c r="T24" s="34" t="s">
        <v>532</v>
      </c>
      <c r="U24" s="34" t="s">
        <v>830</v>
      </c>
    </row>
    <row r="25" spans="1:21" x14ac:dyDescent="0.25">
      <c r="A25" s="34" t="s">
        <v>199</v>
      </c>
      <c r="B25" s="34" t="s">
        <v>433</v>
      </c>
      <c r="C25" s="34">
        <v>2007</v>
      </c>
      <c r="D25" s="34" t="s">
        <v>527</v>
      </c>
      <c r="E25" s="34" t="s">
        <v>528</v>
      </c>
      <c r="F25" s="34">
        <v>9</v>
      </c>
      <c r="G25" s="33">
        <v>2239.4899999999998</v>
      </c>
      <c r="H25" s="33">
        <v>0</v>
      </c>
      <c r="K25" s="34" t="s">
        <v>434</v>
      </c>
      <c r="L25" s="34" t="s">
        <v>22</v>
      </c>
      <c r="M25" s="33">
        <v>0</v>
      </c>
      <c r="N25" s="33">
        <v>0</v>
      </c>
      <c r="O25" s="33">
        <v>0</v>
      </c>
      <c r="P25" s="33">
        <v>2239.4899999999998</v>
      </c>
      <c r="Q25" s="34" t="s">
        <v>529</v>
      </c>
      <c r="R25" s="34" t="s">
        <v>530</v>
      </c>
      <c r="S25" s="34" t="s">
        <v>531</v>
      </c>
      <c r="T25" s="34" t="s">
        <v>532</v>
      </c>
      <c r="U25" s="34" t="s">
        <v>533</v>
      </c>
    </row>
    <row r="26" spans="1:21" x14ac:dyDescent="0.25">
      <c r="A26" s="34" t="s">
        <v>321</v>
      </c>
      <c r="B26" s="34" t="s">
        <v>431</v>
      </c>
      <c r="C26" s="34">
        <v>2016</v>
      </c>
      <c r="D26" s="34" t="s">
        <v>534</v>
      </c>
      <c r="E26" s="34" t="s">
        <v>635</v>
      </c>
      <c r="F26" s="34">
        <v>9</v>
      </c>
      <c r="G26" s="33">
        <v>8894.7999999999993</v>
      </c>
      <c r="H26" s="33">
        <v>36.049999999999997</v>
      </c>
      <c r="K26" s="34" t="s">
        <v>432</v>
      </c>
      <c r="L26" s="34" t="s">
        <v>22</v>
      </c>
      <c r="M26" s="33">
        <v>0</v>
      </c>
      <c r="N26" s="33">
        <v>0</v>
      </c>
      <c r="O26" s="33">
        <v>36.049999999999997</v>
      </c>
      <c r="P26" s="33">
        <v>8930.8499999999985</v>
      </c>
      <c r="Q26" s="34" t="s">
        <v>540</v>
      </c>
      <c r="R26" s="34" t="s">
        <v>530</v>
      </c>
      <c r="S26" s="34" t="s">
        <v>552</v>
      </c>
      <c r="T26" s="34" t="s">
        <v>532</v>
      </c>
      <c r="U26" s="34" t="s">
        <v>636</v>
      </c>
    </row>
    <row r="27" spans="1:21" x14ac:dyDescent="0.25">
      <c r="A27" s="34" t="s">
        <v>117</v>
      </c>
      <c r="B27" s="34" t="s">
        <v>429</v>
      </c>
      <c r="C27" s="34">
        <v>2016</v>
      </c>
      <c r="D27" s="34" t="s">
        <v>534</v>
      </c>
      <c r="E27" s="34" t="s">
        <v>568</v>
      </c>
      <c r="F27" s="34">
        <v>9</v>
      </c>
      <c r="G27" s="33">
        <v>2385.8000000000002</v>
      </c>
      <c r="H27" s="33">
        <v>5543.3</v>
      </c>
      <c r="K27" s="34" t="s">
        <v>430</v>
      </c>
      <c r="L27" s="34" t="s">
        <v>22</v>
      </c>
      <c r="M27" s="33">
        <v>1698.3</v>
      </c>
      <c r="N27" s="33">
        <v>3845</v>
      </c>
      <c r="O27" s="33">
        <v>0</v>
      </c>
      <c r="P27" s="33">
        <v>7929.1</v>
      </c>
      <c r="Q27" s="34" t="s">
        <v>529</v>
      </c>
      <c r="R27" s="34" t="s">
        <v>530</v>
      </c>
      <c r="S27" s="34" t="s">
        <v>531</v>
      </c>
      <c r="T27" s="34" t="s">
        <v>532</v>
      </c>
      <c r="U27" s="34" t="s">
        <v>777</v>
      </c>
    </row>
    <row r="28" spans="1:21" x14ac:dyDescent="0.25">
      <c r="A28" s="34" t="s">
        <v>114</v>
      </c>
      <c r="B28" s="34" t="s">
        <v>427</v>
      </c>
      <c r="C28" s="34">
        <v>2016</v>
      </c>
      <c r="D28" s="34" t="s">
        <v>534</v>
      </c>
      <c r="E28" s="34" t="s">
        <v>651</v>
      </c>
      <c r="F28" s="34">
        <v>9</v>
      </c>
      <c r="G28" s="33">
        <v>4191.1099999999997</v>
      </c>
      <c r="H28" s="33">
        <v>290</v>
      </c>
      <c r="K28" s="34" t="s">
        <v>428</v>
      </c>
      <c r="L28" s="34" t="s">
        <v>22</v>
      </c>
      <c r="M28" s="33">
        <v>290</v>
      </c>
      <c r="N28" s="33">
        <v>0</v>
      </c>
      <c r="O28" s="33">
        <v>0</v>
      </c>
      <c r="P28" s="33">
        <v>4481.1099999999997</v>
      </c>
      <c r="Q28" s="34" t="s">
        <v>545</v>
      </c>
      <c r="R28" s="34" t="s">
        <v>541</v>
      </c>
      <c r="S28" s="34" t="s">
        <v>722</v>
      </c>
      <c r="T28" s="34" t="s">
        <v>532</v>
      </c>
      <c r="U28" s="34" t="s">
        <v>817</v>
      </c>
    </row>
    <row r="29" spans="1:21" x14ac:dyDescent="0.25">
      <c r="A29" s="34" t="s">
        <v>60</v>
      </c>
      <c r="B29" s="34" t="s">
        <v>425</v>
      </c>
      <c r="C29" s="34">
        <v>2008</v>
      </c>
      <c r="D29" s="34" t="s">
        <v>534</v>
      </c>
      <c r="E29" s="34" t="s">
        <v>843</v>
      </c>
      <c r="F29" s="34">
        <v>9</v>
      </c>
      <c r="G29" s="33">
        <v>0.36</v>
      </c>
      <c r="H29" s="33">
        <v>101</v>
      </c>
      <c r="K29" s="34" t="s">
        <v>426</v>
      </c>
      <c r="L29" s="34" t="s">
        <v>22</v>
      </c>
      <c r="M29" s="33">
        <v>101</v>
      </c>
      <c r="N29" s="33">
        <v>0</v>
      </c>
      <c r="O29" s="33">
        <v>0</v>
      </c>
      <c r="P29" s="33">
        <v>101.36</v>
      </c>
      <c r="Q29" s="34" t="s">
        <v>545</v>
      </c>
      <c r="R29" s="34" t="s">
        <v>530</v>
      </c>
      <c r="S29" s="34" t="s">
        <v>549</v>
      </c>
      <c r="T29" s="34" t="s">
        <v>532</v>
      </c>
      <c r="U29" s="34" t="s">
        <v>844</v>
      </c>
    </row>
    <row r="30" spans="1:21" x14ac:dyDescent="0.25">
      <c r="A30" s="34" t="s">
        <v>154</v>
      </c>
      <c r="B30" s="34" t="s">
        <v>421</v>
      </c>
      <c r="C30" s="34">
        <v>2014</v>
      </c>
      <c r="D30" s="34" t="s">
        <v>534</v>
      </c>
      <c r="E30" s="34" t="s">
        <v>583</v>
      </c>
      <c r="F30" s="34">
        <v>9</v>
      </c>
      <c r="G30" s="33">
        <v>-2771.77</v>
      </c>
      <c r="H30" s="33">
        <v>210</v>
      </c>
      <c r="K30" s="34" t="s">
        <v>422</v>
      </c>
      <c r="L30" s="34" t="s">
        <v>22</v>
      </c>
      <c r="M30" s="33">
        <v>210</v>
      </c>
      <c r="N30" s="33">
        <v>0</v>
      </c>
      <c r="O30" s="33">
        <v>0</v>
      </c>
      <c r="P30" s="33">
        <v>-2561.77</v>
      </c>
      <c r="Q30" s="34" t="s">
        <v>529</v>
      </c>
      <c r="R30" s="34" t="s">
        <v>530</v>
      </c>
      <c r="S30" s="34" t="s">
        <v>558</v>
      </c>
      <c r="T30" s="34" t="s">
        <v>532</v>
      </c>
      <c r="U30" s="34" t="s">
        <v>848</v>
      </c>
    </row>
    <row r="31" spans="1:21" x14ac:dyDescent="0.25">
      <c r="A31" s="34" t="s">
        <v>63</v>
      </c>
      <c r="B31" s="34" t="s">
        <v>419</v>
      </c>
      <c r="C31" s="34">
        <v>2017</v>
      </c>
      <c r="D31" s="34" t="s">
        <v>534</v>
      </c>
      <c r="E31" s="34" t="s">
        <v>560</v>
      </c>
      <c r="F31" s="34">
        <v>10</v>
      </c>
      <c r="G31" s="33">
        <v>-1117.27</v>
      </c>
      <c r="H31" s="33">
        <v>4781.72</v>
      </c>
      <c r="K31" s="34" t="s">
        <v>420</v>
      </c>
      <c r="L31" s="34" t="s">
        <v>22</v>
      </c>
      <c r="M31" s="33">
        <v>1170.72</v>
      </c>
      <c r="N31" s="33">
        <v>1326</v>
      </c>
      <c r="O31" s="33">
        <v>2285</v>
      </c>
      <c r="P31" s="33">
        <v>3664.4500000000003</v>
      </c>
      <c r="Q31" s="34" t="s">
        <v>561</v>
      </c>
      <c r="R31" s="34" t="s">
        <v>530</v>
      </c>
      <c r="S31" s="34" t="s">
        <v>542</v>
      </c>
      <c r="T31" s="34" t="s">
        <v>532</v>
      </c>
      <c r="U31" s="34" t="s">
        <v>562</v>
      </c>
    </row>
    <row r="32" spans="1:21" x14ac:dyDescent="0.25">
      <c r="A32" s="34" t="s">
        <v>241</v>
      </c>
      <c r="B32" s="34" t="s">
        <v>417</v>
      </c>
      <c r="C32" s="34">
        <v>2013</v>
      </c>
      <c r="D32" s="34" t="s">
        <v>706</v>
      </c>
      <c r="E32" s="34" t="s">
        <v>707</v>
      </c>
      <c r="F32" s="34">
        <v>10</v>
      </c>
      <c r="G32" s="33">
        <v>1912.05</v>
      </c>
      <c r="H32" s="33">
        <v>1752</v>
      </c>
      <c r="K32" s="34" t="s">
        <v>418</v>
      </c>
      <c r="L32" s="34" t="s">
        <v>22</v>
      </c>
      <c r="M32" s="33">
        <v>250</v>
      </c>
      <c r="N32" s="33">
        <v>1502</v>
      </c>
      <c r="O32" s="33">
        <v>0</v>
      </c>
      <c r="P32" s="33">
        <v>3664.05</v>
      </c>
      <c r="Q32" s="34" t="s">
        <v>529</v>
      </c>
      <c r="R32" s="34" t="s">
        <v>530</v>
      </c>
      <c r="S32" s="34" t="s">
        <v>531</v>
      </c>
      <c r="T32" s="34" t="s">
        <v>532</v>
      </c>
      <c r="U32" s="34" t="s">
        <v>708</v>
      </c>
    </row>
    <row r="33" spans="1:21" x14ac:dyDescent="0.25">
      <c r="A33" s="34" t="s">
        <v>82</v>
      </c>
      <c r="B33" s="34" t="s">
        <v>415</v>
      </c>
      <c r="C33" s="34">
        <v>2014</v>
      </c>
      <c r="D33" s="34" t="s">
        <v>684</v>
      </c>
      <c r="E33" s="34" t="s">
        <v>736</v>
      </c>
      <c r="F33" s="34">
        <v>10</v>
      </c>
      <c r="G33" s="33">
        <v>211.63</v>
      </c>
      <c r="H33" s="33">
        <v>1089.42</v>
      </c>
      <c r="K33" s="34" t="s">
        <v>416</v>
      </c>
      <c r="L33" s="34" t="s">
        <v>22</v>
      </c>
      <c r="M33" s="33">
        <v>430.42</v>
      </c>
      <c r="N33" s="33">
        <v>659</v>
      </c>
      <c r="O33" s="33">
        <v>0</v>
      </c>
      <c r="P33" s="33">
        <v>1301.0500000000002</v>
      </c>
      <c r="Q33" s="34" t="s">
        <v>561</v>
      </c>
      <c r="R33" s="34" t="s">
        <v>541</v>
      </c>
      <c r="S33" s="34" t="s">
        <v>576</v>
      </c>
      <c r="T33" s="34" t="s">
        <v>532</v>
      </c>
      <c r="U33" s="34" t="s">
        <v>737</v>
      </c>
    </row>
    <row r="34" spans="1:21" x14ac:dyDescent="0.25">
      <c r="A34" s="34" t="s">
        <v>45</v>
      </c>
      <c r="B34" s="34" t="s">
        <v>413</v>
      </c>
      <c r="C34" s="34">
        <v>2014</v>
      </c>
      <c r="D34" s="34" t="s">
        <v>534</v>
      </c>
      <c r="E34" s="34" t="s">
        <v>764</v>
      </c>
      <c r="F34" s="34">
        <v>10</v>
      </c>
      <c r="G34" s="33">
        <v>-289.44</v>
      </c>
      <c r="H34" s="33">
        <v>1000</v>
      </c>
      <c r="K34" s="34" t="s">
        <v>414</v>
      </c>
      <c r="L34" s="34" t="s">
        <v>22</v>
      </c>
      <c r="M34" s="33">
        <v>0</v>
      </c>
      <c r="N34" s="33">
        <v>1000</v>
      </c>
      <c r="O34" s="33">
        <v>0</v>
      </c>
      <c r="P34" s="33">
        <v>710.56</v>
      </c>
      <c r="Q34" s="34" t="s">
        <v>529</v>
      </c>
      <c r="R34" s="34" t="s">
        <v>530</v>
      </c>
      <c r="S34" s="34" t="s">
        <v>571</v>
      </c>
      <c r="T34" s="34" t="s">
        <v>532</v>
      </c>
      <c r="U34" s="34" t="s">
        <v>765</v>
      </c>
    </row>
    <row r="35" spans="1:21" x14ac:dyDescent="0.25">
      <c r="A35" s="34" t="s">
        <v>45</v>
      </c>
      <c r="B35" s="34" t="s">
        <v>411</v>
      </c>
      <c r="C35" s="34">
        <v>2008</v>
      </c>
      <c r="D35" s="34" t="s">
        <v>706</v>
      </c>
      <c r="E35" s="34" t="s">
        <v>766</v>
      </c>
      <c r="F35" s="34">
        <v>10</v>
      </c>
      <c r="G35" s="33">
        <v>2266.0500000000002</v>
      </c>
      <c r="H35" s="33">
        <v>1377.52</v>
      </c>
      <c r="K35" s="34" t="s">
        <v>412</v>
      </c>
      <c r="L35" s="34" t="s">
        <v>22</v>
      </c>
      <c r="M35" s="33">
        <v>191.52</v>
      </c>
      <c r="N35" s="33">
        <v>1186</v>
      </c>
      <c r="O35" s="33">
        <v>0</v>
      </c>
      <c r="P35" s="33">
        <v>3643.57</v>
      </c>
      <c r="Q35" s="34" t="s">
        <v>545</v>
      </c>
      <c r="R35" s="34" t="s">
        <v>541</v>
      </c>
      <c r="S35" s="34" t="s">
        <v>726</v>
      </c>
      <c r="T35" s="34" t="s">
        <v>532</v>
      </c>
      <c r="U35" s="34" t="s">
        <v>767</v>
      </c>
    </row>
    <row r="36" spans="1:21" x14ac:dyDescent="0.25">
      <c r="A36" s="34" t="s">
        <v>91</v>
      </c>
      <c r="B36" s="34" t="s">
        <v>409</v>
      </c>
      <c r="C36" s="34">
        <v>2016</v>
      </c>
      <c r="D36" s="34" t="s">
        <v>534</v>
      </c>
      <c r="E36" s="34" t="s">
        <v>813</v>
      </c>
      <c r="F36" s="34">
        <v>10</v>
      </c>
      <c r="G36" s="33">
        <v>-7322.62</v>
      </c>
      <c r="H36" s="33">
        <v>2429.38</v>
      </c>
      <c r="K36" s="34" t="s">
        <v>410</v>
      </c>
      <c r="L36" s="34" t="s">
        <v>22</v>
      </c>
      <c r="M36" s="33">
        <v>889.38</v>
      </c>
      <c r="N36" s="33">
        <v>1000</v>
      </c>
      <c r="O36" s="33">
        <v>540</v>
      </c>
      <c r="P36" s="33">
        <v>-4893.24</v>
      </c>
      <c r="Q36" s="34" t="s">
        <v>529</v>
      </c>
      <c r="R36" s="34" t="s">
        <v>530</v>
      </c>
      <c r="S36" s="34" t="s">
        <v>558</v>
      </c>
      <c r="T36" s="34" t="s">
        <v>532</v>
      </c>
      <c r="U36" s="34" t="s">
        <v>814</v>
      </c>
    </row>
    <row r="37" spans="1:21" x14ac:dyDescent="0.25">
      <c r="A37" s="34" t="s">
        <v>63</v>
      </c>
      <c r="B37" s="34" t="s">
        <v>405</v>
      </c>
      <c r="C37" s="34">
        <v>2010</v>
      </c>
      <c r="D37" s="34" t="s">
        <v>556</v>
      </c>
      <c r="E37" s="34" t="s">
        <v>557</v>
      </c>
      <c r="F37" s="34">
        <v>11</v>
      </c>
      <c r="G37" s="33">
        <v>847.96</v>
      </c>
      <c r="H37" s="33">
        <v>0</v>
      </c>
      <c r="K37" s="34" t="s">
        <v>406</v>
      </c>
      <c r="L37" s="34" t="s">
        <v>22</v>
      </c>
      <c r="M37" s="33">
        <v>0</v>
      </c>
      <c r="N37" s="33">
        <v>0</v>
      </c>
      <c r="O37" s="33">
        <v>0</v>
      </c>
      <c r="P37" s="33">
        <v>847.96</v>
      </c>
      <c r="Q37" s="34" t="s">
        <v>529</v>
      </c>
      <c r="R37" s="34" t="s">
        <v>541</v>
      </c>
      <c r="S37" s="34" t="s">
        <v>558</v>
      </c>
      <c r="T37" s="34" t="s">
        <v>532</v>
      </c>
      <c r="U37" s="34" t="s">
        <v>559</v>
      </c>
    </row>
    <row r="38" spans="1:21" x14ac:dyDescent="0.25">
      <c r="A38" s="34" t="s">
        <v>182</v>
      </c>
      <c r="B38" s="34" t="s">
        <v>403</v>
      </c>
      <c r="C38" s="34">
        <v>2014</v>
      </c>
      <c r="D38" s="34" t="s">
        <v>527</v>
      </c>
      <c r="E38" s="34" t="s">
        <v>528</v>
      </c>
      <c r="F38" s="34">
        <v>11</v>
      </c>
      <c r="G38" s="33">
        <v>-519.95000000000005</v>
      </c>
      <c r="H38" s="33">
        <v>0</v>
      </c>
      <c r="K38" s="34" t="s">
        <v>404</v>
      </c>
      <c r="L38" s="34" t="s">
        <v>22</v>
      </c>
      <c r="M38" s="33">
        <v>0</v>
      </c>
      <c r="N38" s="33">
        <v>0</v>
      </c>
      <c r="O38" s="33">
        <v>0</v>
      </c>
      <c r="P38" s="33">
        <v>-519.95000000000005</v>
      </c>
      <c r="Q38" s="34" t="s">
        <v>545</v>
      </c>
      <c r="R38" s="34" t="s">
        <v>530</v>
      </c>
      <c r="S38" s="34" t="s">
        <v>831</v>
      </c>
      <c r="T38" s="34" t="s">
        <v>532</v>
      </c>
      <c r="U38" s="34" t="s">
        <v>832</v>
      </c>
    </row>
    <row r="39" spans="1:21" x14ac:dyDescent="0.25">
      <c r="A39" s="34" t="s">
        <v>149</v>
      </c>
      <c r="B39" s="34" t="s">
        <v>401</v>
      </c>
      <c r="C39" s="34">
        <v>2014</v>
      </c>
      <c r="D39" s="34" t="s">
        <v>534</v>
      </c>
      <c r="E39" s="34" t="s">
        <v>583</v>
      </c>
      <c r="F39" s="34">
        <v>11</v>
      </c>
      <c r="G39" s="33">
        <v>-1695.33</v>
      </c>
      <c r="H39" s="33">
        <v>0</v>
      </c>
      <c r="K39" s="34" t="s">
        <v>402</v>
      </c>
      <c r="L39" s="34" t="s">
        <v>22</v>
      </c>
      <c r="M39" s="33">
        <v>0</v>
      </c>
      <c r="N39" s="33">
        <v>0</v>
      </c>
      <c r="O39" s="33">
        <v>0</v>
      </c>
      <c r="P39" s="33">
        <v>-1695.33</v>
      </c>
      <c r="Q39" s="34" t="s">
        <v>540</v>
      </c>
      <c r="R39" s="34" t="s">
        <v>541</v>
      </c>
      <c r="S39" s="34" t="s">
        <v>837</v>
      </c>
      <c r="T39" s="34" t="s">
        <v>532</v>
      </c>
      <c r="U39" s="34" t="s">
        <v>838</v>
      </c>
    </row>
    <row r="40" spans="1:21" x14ac:dyDescent="0.25">
      <c r="A40" s="34" t="s">
        <v>60</v>
      </c>
      <c r="B40" s="34" t="s">
        <v>399</v>
      </c>
      <c r="C40" s="34">
        <v>2013</v>
      </c>
      <c r="D40" s="34" t="s">
        <v>534</v>
      </c>
      <c r="E40" s="34" t="s">
        <v>583</v>
      </c>
      <c r="F40" s="34">
        <v>11</v>
      </c>
      <c r="G40" s="33">
        <v>350</v>
      </c>
      <c r="H40" s="33">
        <v>2290.9299999999998</v>
      </c>
      <c r="K40" s="34" t="s">
        <v>400</v>
      </c>
      <c r="L40" s="34" t="s">
        <v>22</v>
      </c>
      <c r="M40" s="33">
        <v>557.92999999999995</v>
      </c>
      <c r="N40" s="33">
        <v>1733</v>
      </c>
      <c r="O40" s="33">
        <v>0</v>
      </c>
      <c r="P40" s="33">
        <v>2640.93</v>
      </c>
      <c r="Q40" s="34" t="s">
        <v>540</v>
      </c>
      <c r="R40" s="34" t="s">
        <v>541</v>
      </c>
      <c r="S40" s="34" t="s">
        <v>531</v>
      </c>
      <c r="T40" s="34" t="s">
        <v>532</v>
      </c>
      <c r="U40" s="34" t="s">
        <v>845</v>
      </c>
    </row>
    <row r="41" spans="1:21" x14ac:dyDescent="0.25">
      <c r="A41" s="34" t="s">
        <v>122</v>
      </c>
      <c r="B41" s="34" t="s">
        <v>397</v>
      </c>
      <c r="C41" s="34">
        <v>2014</v>
      </c>
      <c r="D41" s="34" t="s">
        <v>534</v>
      </c>
      <c r="E41" s="34" t="s">
        <v>544</v>
      </c>
      <c r="F41" s="34">
        <v>12</v>
      </c>
      <c r="G41" s="33">
        <v>2069.35</v>
      </c>
      <c r="H41" s="33">
        <v>428.4</v>
      </c>
      <c r="K41" s="34" t="s">
        <v>398</v>
      </c>
      <c r="L41" s="34" t="s">
        <v>22</v>
      </c>
      <c r="M41" s="33">
        <v>428.4</v>
      </c>
      <c r="N41" s="33">
        <v>0</v>
      </c>
      <c r="O41" s="33">
        <v>0</v>
      </c>
      <c r="P41" s="33">
        <v>2497.75</v>
      </c>
      <c r="Q41" s="34" t="s">
        <v>529</v>
      </c>
      <c r="R41" s="34" t="s">
        <v>541</v>
      </c>
      <c r="S41" s="34" t="s">
        <v>579</v>
      </c>
      <c r="T41" s="34" t="s">
        <v>532</v>
      </c>
      <c r="U41" s="34" t="s">
        <v>612</v>
      </c>
    </row>
    <row r="42" spans="1:21" x14ac:dyDescent="0.25">
      <c r="A42" s="34" t="s">
        <v>122</v>
      </c>
      <c r="B42" s="34" t="s">
        <v>395</v>
      </c>
      <c r="C42" s="34">
        <v>2013</v>
      </c>
      <c r="D42" s="34" t="s">
        <v>556</v>
      </c>
      <c r="E42" s="34" t="s">
        <v>614</v>
      </c>
      <c r="F42" s="34">
        <v>12</v>
      </c>
      <c r="G42" s="33">
        <v>1155</v>
      </c>
      <c r="H42" s="33">
        <v>0</v>
      </c>
      <c r="K42" s="34" t="s">
        <v>396</v>
      </c>
      <c r="L42" s="34" t="s">
        <v>22</v>
      </c>
      <c r="M42" s="33">
        <v>0</v>
      </c>
      <c r="N42" s="33">
        <v>0</v>
      </c>
      <c r="O42" s="33">
        <v>0</v>
      </c>
      <c r="P42" s="33">
        <v>1155</v>
      </c>
      <c r="Q42" s="34" t="s">
        <v>545</v>
      </c>
      <c r="R42" s="34" t="s">
        <v>541</v>
      </c>
      <c r="S42" s="34" t="s">
        <v>615</v>
      </c>
      <c r="T42" s="34" t="s">
        <v>532</v>
      </c>
      <c r="U42" s="34" t="s">
        <v>616</v>
      </c>
    </row>
    <row r="43" spans="1:21" x14ac:dyDescent="0.25">
      <c r="A43" s="34" t="s">
        <v>238</v>
      </c>
      <c r="B43" s="34" t="s">
        <v>391</v>
      </c>
      <c r="C43" s="34">
        <v>2016</v>
      </c>
      <c r="D43" s="34" t="s">
        <v>534</v>
      </c>
      <c r="E43" s="34" t="s">
        <v>793</v>
      </c>
      <c r="F43" s="34">
        <v>12</v>
      </c>
      <c r="G43" s="33">
        <v>1360</v>
      </c>
      <c r="H43" s="33">
        <v>1307.8</v>
      </c>
      <c r="K43" s="34" t="s">
        <v>392</v>
      </c>
      <c r="L43" s="34" t="s">
        <v>22</v>
      </c>
      <c r="M43" s="33">
        <v>307.8</v>
      </c>
      <c r="N43" s="33">
        <v>0</v>
      </c>
      <c r="O43" s="33">
        <v>1000</v>
      </c>
      <c r="P43" s="33">
        <v>2667.8</v>
      </c>
      <c r="Q43" s="34" t="s">
        <v>529</v>
      </c>
      <c r="R43" s="34" t="s">
        <v>530</v>
      </c>
      <c r="S43" s="34" t="s">
        <v>558</v>
      </c>
      <c r="T43" s="34" t="s">
        <v>532</v>
      </c>
      <c r="U43" s="34" t="s">
        <v>794</v>
      </c>
    </row>
    <row r="44" spans="1:21" x14ac:dyDescent="0.25">
      <c r="A44" s="34" t="s">
        <v>238</v>
      </c>
      <c r="B44" s="34" t="s">
        <v>393</v>
      </c>
      <c r="C44" s="34">
        <v>2014</v>
      </c>
      <c r="D44" s="34" t="s">
        <v>534</v>
      </c>
      <c r="E44" s="34" t="s">
        <v>795</v>
      </c>
      <c r="F44" s="34">
        <v>12</v>
      </c>
      <c r="G44" s="33">
        <v>1487.86</v>
      </c>
      <c r="H44" s="33">
        <v>0</v>
      </c>
      <c r="K44" s="34" t="s">
        <v>394</v>
      </c>
      <c r="L44" s="34" t="s">
        <v>22</v>
      </c>
      <c r="M44" s="33">
        <v>0</v>
      </c>
      <c r="N44" s="33">
        <v>0</v>
      </c>
      <c r="O44" s="33">
        <v>0</v>
      </c>
      <c r="P44" s="33">
        <v>1487.86</v>
      </c>
      <c r="Q44" s="34" t="s">
        <v>529</v>
      </c>
      <c r="R44" s="34" t="s">
        <v>541</v>
      </c>
      <c r="S44" s="34" t="s">
        <v>579</v>
      </c>
      <c r="T44" s="34" t="s">
        <v>532</v>
      </c>
      <c r="U44" s="34" t="s">
        <v>796</v>
      </c>
    </row>
    <row r="45" spans="1:21" x14ac:dyDescent="0.25">
      <c r="A45" s="34" t="s">
        <v>31</v>
      </c>
      <c r="B45" s="34" t="s">
        <v>389</v>
      </c>
      <c r="C45" s="34">
        <v>2011</v>
      </c>
      <c r="D45" s="34" t="s">
        <v>534</v>
      </c>
      <c r="E45" s="34" t="s">
        <v>535</v>
      </c>
      <c r="F45" s="34">
        <v>13</v>
      </c>
      <c r="G45" s="33">
        <v>-198.73</v>
      </c>
      <c r="H45" s="33">
        <v>846</v>
      </c>
      <c r="K45" s="34" t="s">
        <v>390</v>
      </c>
      <c r="L45" s="34" t="s">
        <v>22</v>
      </c>
      <c r="M45" s="33">
        <v>846</v>
      </c>
      <c r="N45" s="33">
        <v>0</v>
      </c>
      <c r="O45" s="33">
        <v>0</v>
      </c>
      <c r="P45" s="33">
        <v>647.27</v>
      </c>
      <c r="Q45" s="34" t="s">
        <v>561</v>
      </c>
      <c r="R45" s="34" t="s">
        <v>541</v>
      </c>
      <c r="S45" s="34" t="s">
        <v>579</v>
      </c>
      <c r="T45" s="34" t="s">
        <v>532</v>
      </c>
      <c r="U45" s="34" t="s">
        <v>639</v>
      </c>
    </row>
    <row r="46" spans="1:21" x14ac:dyDescent="0.25">
      <c r="A46" s="34" t="s">
        <v>40</v>
      </c>
      <c r="B46" s="34" t="s">
        <v>387</v>
      </c>
      <c r="C46" s="34">
        <v>2017</v>
      </c>
      <c r="D46" s="34" t="s">
        <v>534</v>
      </c>
      <c r="E46" s="34" t="s">
        <v>595</v>
      </c>
      <c r="F46" s="34">
        <v>14</v>
      </c>
      <c r="G46" s="33">
        <v>3582</v>
      </c>
      <c r="H46" s="33">
        <v>910</v>
      </c>
      <c r="K46" s="34" t="s">
        <v>388</v>
      </c>
      <c r="L46" s="34" t="s">
        <v>22</v>
      </c>
      <c r="M46" s="33">
        <v>0</v>
      </c>
      <c r="N46" s="33">
        <v>910</v>
      </c>
      <c r="O46" s="33">
        <v>0</v>
      </c>
      <c r="P46" s="33">
        <v>4492</v>
      </c>
      <c r="Q46" s="34" t="s">
        <v>545</v>
      </c>
      <c r="R46" s="34" t="s">
        <v>541</v>
      </c>
      <c r="S46" s="34" t="s">
        <v>536</v>
      </c>
      <c r="T46" s="34" t="s">
        <v>532</v>
      </c>
      <c r="U46" s="34" t="s">
        <v>632</v>
      </c>
    </row>
    <row r="47" spans="1:21" x14ac:dyDescent="0.25">
      <c r="A47" s="34" t="s">
        <v>141</v>
      </c>
      <c r="B47" s="34" t="s">
        <v>385</v>
      </c>
      <c r="C47" s="34">
        <v>2014</v>
      </c>
      <c r="D47" s="34" t="s">
        <v>534</v>
      </c>
      <c r="E47" s="34" t="s">
        <v>646</v>
      </c>
      <c r="F47" s="34">
        <v>14</v>
      </c>
      <c r="G47" s="33">
        <v>-720.75</v>
      </c>
      <c r="H47" s="33">
        <v>2475.1999999999998</v>
      </c>
      <c r="K47" s="34" t="s">
        <v>386</v>
      </c>
      <c r="L47" s="34" t="s">
        <v>22</v>
      </c>
      <c r="M47" s="33">
        <v>655.20000000000005</v>
      </c>
      <c r="N47" s="33">
        <v>1820</v>
      </c>
      <c r="O47" s="33">
        <v>0</v>
      </c>
      <c r="P47" s="33">
        <v>1754.4499999999998</v>
      </c>
      <c r="Q47" s="34" t="s">
        <v>529</v>
      </c>
      <c r="R47" s="34" t="s">
        <v>541</v>
      </c>
      <c r="S47" s="34" t="s">
        <v>531</v>
      </c>
      <c r="T47" s="34" t="s">
        <v>532</v>
      </c>
      <c r="U47" s="34" t="s">
        <v>647</v>
      </c>
    </row>
    <row r="48" spans="1:21" x14ac:dyDescent="0.25">
      <c r="A48" s="34" t="s">
        <v>99</v>
      </c>
      <c r="B48" s="34" t="s">
        <v>383</v>
      </c>
      <c r="C48" s="34">
        <v>2014</v>
      </c>
      <c r="D48" s="34" t="s">
        <v>534</v>
      </c>
      <c r="E48" s="34" t="s">
        <v>535</v>
      </c>
      <c r="F48" s="34">
        <v>14</v>
      </c>
      <c r="G48" s="33">
        <v>-1262.01</v>
      </c>
      <c r="H48" s="33">
        <v>1430.08</v>
      </c>
      <c r="K48" s="34" t="s">
        <v>384</v>
      </c>
      <c r="L48" s="34" t="s">
        <v>22</v>
      </c>
      <c r="M48" s="33">
        <v>1430.08</v>
      </c>
      <c r="N48" s="33">
        <v>0</v>
      </c>
      <c r="O48" s="33">
        <v>0</v>
      </c>
      <c r="P48" s="33">
        <v>168.06999999999994</v>
      </c>
      <c r="Q48" s="34" t="s">
        <v>545</v>
      </c>
      <c r="R48" s="34" t="s">
        <v>610</v>
      </c>
      <c r="S48" s="34" t="s">
        <v>546</v>
      </c>
      <c r="T48" s="34" t="s">
        <v>532</v>
      </c>
      <c r="U48" s="34" t="s">
        <v>688</v>
      </c>
    </row>
    <row r="49" spans="1:21" x14ac:dyDescent="0.25">
      <c r="A49" s="34" t="s">
        <v>72</v>
      </c>
      <c r="B49" s="34" t="s">
        <v>381</v>
      </c>
      <c r="C49" s="34">
        <v>2017</v>
      </c>
      <c r="D49" s="34" t="s">
        <v>534</v>
      </c>
      <c r="E49" s="34" t="s">
        <v>635</v>
      </c>
      <c r="F49" s="34">
        <v>15</v>
      </c>
      <c r="G49" s="33">
        <v>2045</v>
      </c>
      <c r="H49" s="33">
        <v>150</v>
      </c>
      <c r="K49" s="34" t="s">
        <v>382</v>
      </c>
      <c r="L49" s="34" t="s">
        <v>22</v>
      </c>
      <c r="M49" s="33">
        <v>150</v>
      </c>
      <c r="N49" s="33">
        <v>0</v>
      </c>
      <c r="O49" s="33">
        <v>0</v>
      </c>
      <c r="P49" s="33">
        <v>2195</v>
      </c>
      <c r="Q49" s="34" t="s">
        <v>545</v>
      </c>
      <c r="R49" s="34" t="s">
        <v>541</v>
      </c>
      <c r="S49" s="34" t="s">
        <v>542</v>
      </c>
      <c r="T49" s="34" t="s">
        <v>532</v>
      </c>
      <c r="U49" s="34" t="s">
        <v>661</v>
      </c>
    </row>
    <row r="50" spans="1:21" x14ac:dyDescent="0.25">
      <c r="A50" s="34" t="s">
        <v>149</v>
      </c>
      <c r="B50" s="34" t="s">
        <v>379</v>
      </c>
      <c r="C50" s="34">
        <v>2015</v>
      </c>
      <c r="D50" s="34" t="s">
        <v>534</v>
      </c>
      <c r="E50" s="34" t="s">
        <v>581</v>
      </c>
      <c r="F50" s="34">
        <v>15</v>
      </c>
      <c r="G50" s="33">
        <v>2349.8000000000002</v>
      </c>
      <c r="H50" s="33">
        <v>0</v>
      </c>
      <c r="K50" s="34" t="s">
        <v>380</v>
      </c>
      <c r="L50" s="34" t="s">
        <v>22</v>
      </c>
      <c r="M50" s="33">
        <v>0</v>
      </c>
      <c r="N50" s="33">
        <v>0</v>
      </c>
      <c r="O50" s="33">
        <v>0</v>
      </c>
      <c r="P50" s="33">
        <v>2349.8000000000002</v>
      </c>
      <c r="Q50" s="34" t="s">
        <v>540</v>
      </c>
      <c r="R50" s="34" t="s">
        <v>541</v>
      </c>
      <c r="S50" s="34" t="s">
        <v>549</v>
      </c>
      <c r="T50" s="34" t="s">
        <v>532</v>
      </c>
      <c r="U50" s="34" t="s">
        <v>835</v>
      </c>
    </row>
    <row r="51" spans="1:21" x14ac:dyDescent="0.25">
      <c r="A51" s="34" t="s">
        <v>85</v>
      </c>
      <c r="B51" s="34" t="s">
        <v>377</v>
      </c>
      <c r="C51" s="34">
        <v>2017</v>
      </c>
      <c r="D51" s="34" t="s">
        <v>534</v>
      </c>
      <c r="E51" s="34" t="s">
        <v>560</v>
      </c>
      <c r="F51" s="34">
        <v>16</v>
      </c>
      <c r="G51" s="33">
        <v>232.51</v>
      </c>
      <c r="H51" s="33">
        <v>1018.44</v>
      </c>
      <c r="K51" s="34" t="s">
        <v>378</v>
      </c>
      <c r="L51" s="34" t="s">
        <v>22</v>
      </c>
      <c r="M51" s="33">
        <v>1018.44</v>
      </c>
      <c r="N51" s="33">
        <v>0</v>
      </c>
      <c r="O51" s="33">
        <v>0</v>
      </c>
      <c r="P51" s="33">
        <v>1250.95</v>
      </c>
      <c r="Q51" s="34" t="s">
        <v>529</v>
      </c>
      <c r="R51" s="34" t="s">
        <v>530</v>
      </c>
      <c r="S51" s="34" t="s">
        <v>536</v>
      </c>
      <c r="T51" s="34" t="s">
        <v>532</v>
      </c>
      <c r="U51" s="34" t="s">
        <v>692</v>
      </c>
    </row>
    <row r="52" spans="1:21" x14ac:dyDescent="0.25">
      <c r="A52" s="34" t="s">
        <v>132</v>
      </c>
      <c r="B52" s="34" t="s">
        <v>375</v>
      </c>
      <c r="C52" s="34">
        <v>2015</v>
      </c>
      <c r="D52" s="34" t="s">
        <v>534</v>
      </c>
      <c r="E52" s="34" t="s">
        <v>581</v>
      </c>
      <c r="F52" s="34">
        <v>16</v>
      </c>
      <c r="G52" s="33">
        <v>-951.02</v>
      </c>
      <c r="H52" s="33">
        <v>1209.5999999999999</v>
      </c>
      <c r="K52" s="34" t="s">
        <v>376</v>
      </c>
      <c r="L52" s="34" t="s">
        <v>22</v>
      </c>
      <c r="M52" s="33">
        <v>1209.5999999999999</v>
      </c>
      <c r="N52" s="33">
        <v>0</v>
      </c>
      <c r="O52" s="33">
        <v>0</v>
      </c>
      <c r="P52" s="33">
        <v>258.57999999999993</v>
      </c>
      <c r="Q52" s="34" t="s">
        <v>529</v>
      </c>
      <c r="R52" s="34" t="s">
        <v>530</v>
      </c>
      <c r="S52" s="34" t="s">
        <v>558</v>
      </c>
      <c r="T52" s="34" t="s">
        <v>532</v>
      </c>
      <c r="U52" s="34" t="s">
        <v>716</v>
      </c>
    </row>
    <row r="53" spans="1:21" x14ac:dyDescent="0.25">
      <c r="A53" s="34" t="s">
        <v>45</v>
      </c>
      <c r="B53" s="34" t="s">
        <v>373</v>
      </c>
      <c r="C53" s="34">
        <v>2012</v>
      </c>
      <c r="D53" s="34" t="s">
        <v>706</v>
      </c>
      <c r="E53" s="34" t="s">
        <v>768</v>
      </c>
      <c r="F53" s="34">
        <v>16</v>
      </c>
      <c r="G53" s="33">
        <v>-70.05</v>
      </c>
      <c r="H53" s="33">
        <v>756.86</v>
      </c>
      <c r="K53" s="34" t="s">
        <v>374</v>
      </c>
      <c r="L53" s="34" t="s">
        <v>22</v>
      </c>
      <c r="M53" s="33">
        <v>756.86</v>
      </c>
      <c r="N53" s="33">
        <v>0</v>
      </c>
      <c r="O53" s="33">
        <v>0</v>
      </c>
      <c r="P53" s="33">
        <v>686.81000000000006</v>
      </c>
      <c r="Q53" s="34" t="s">
        <v>529</v>
      </c>
      <c r="R53" s="34" t="s">
        <v>541</v>
      </c>
      <c r="S53" s="34" t="s">
        <v>531</v>
      </c>
      <c r="T53" s="34" t="s">
        <v>532</v>
      </c>
      <c r="U53" s="34" t="s">
        <v>769</v>
      </c>
    </row>
    <row r="54" spans="1:21" x14ac:dyDescent="0.25">
      <c r="A54" s="34" t="s">
        <v>117</v>
      </c>
      <c r="B54" s="34" t="s">
        <v>371</v>
      </c>
      <c r="C54" s="34">
        <v>2016</v>
      </c>
      <c r="D54" s="34" t="s">
        <v>534</v>
      </c>
      <c r="E54" s="34" t="s">
        <v>581</v>
      </c>
      <c r="F54" s="34">
        <v>16</v>
      </c>
      <c r="G54" s="33">
        <v>2815</v>
      </c>
      <c r="H54" s="33">
        <v>0</v>
      </c>
      <c r="K54" s="34" t="s">
        <v>372</v>
      </c>
      <c r="L54" s="34" t="s">
        <v>22</v>
      </c>
      <c r="M54" s="33">
        <v>0</v>
      </c>
      <c r="N54" s="33">
        <v>0</v>
      </c>
      <c r="O54" s="33">
        <v>0</v>
      </c>
      <c r="P54" s="33">
        <v>2815</v>
      </c>
      <c r="Q54" s="34" t="s">
        <v>540</v>
      </c>
      <c r="R54" s="34" t="s">
        <v>541</v>
      </c>
      <c r="S54" s="34" t="s">
        <v>579</v>
      </c>
      <c r="T54" s="34" t="s">
        <v>532</v>
      </c>
      <c r="U54" s="34" t="s">
        <v>775</v>
      </c>
    </row>
    <row r="55" spans="1:21" x14ac:dyDescent="0.25">
      <c r="A55" s="34" t="s">
        <v>40</v>
      </c>
      <c r="B55" s="34" t="s">
        <v>369</v>
      </c>
      <c r="C55" s="34">
        <v>2013</v>
      </c>
      <c r="D55" s="34" t="s">
        <v>534</v>
      </c>
      <c r="E55" s="34" t="s">
        <v>568</v>
      </c>
      <c r="F55" s="34">
        <v>17</v>
      </c>
      <c r="G55" s="33">
        <v>-42.92</v>
      </c>
      <c r="H55" s="33">
        <v>721.22</v>
      </c>
      <c r="K55" s="34" t="s">
        <v>370</v>
      </c>
      <c r="L55" s="34" t="s">
        <v>22</v>
      </c>
      <c r="M55" s="33">
        <v>721.22</v>
      </c>
      <c r="N55" s="33">
        <v>0</v>
      </c>
      <c r="O55" s="33">
        <v>0</v>
      </c>
      <c r="P55" s="33">
        <v>678.30000000000007</v>
      </c>
      <c r="Q55" s="34" t="s">
        <v>529</v>
      </c>
      <c r="R55" s="34" t="s">
        <v>541</v>
      </c>
      <c r="S55" s="34" t="s">
        <v>628</v>
      </c>
      <c r="T55" s="34" t="s">
        <v>532</v>
      </c>
      <c r="U55" s="34" t="s">
        <v>629</v>
      </c>
    </row>
    <row r="56" spans="1:21" x14ac:dyDescent="0.25">
      <c r="A56" s="34" t="s">
        <v>321</v>
      </c>
      <c r="B56" s="34" t="s">
        <v>367</v>
      </c>
      <c r="C56" s="34">
        <v>2014</v>
      </c>
      <c r="D56" s="34" t="s">
        <v>534</v>
      </c>
      <c r="E56" s="34" t="s">
        <v>535</v>
      </c>
      <c r="F56" s="34">
        <v>17</v>
      </c>
      <c r="G56" s="33">
        <v>374.8</v>
      </c>
      <c r="H56" s="33">
        <v>249</v>
      </c>
      <c r="K56" s="34" t="s">
        <v>368</v>
      </c>
      <c r="L56" s="34" t="s">
        <v>22</v>
      </c>
      <c r="M56" s="33">
        <v>249</v>
      </c>
      <c r="N56" s="33">
        <v>0</v>
      </c>
      <c r="O56" s="33">
        <v>0</v>
      </c>
      <c r="P56" s="33">
        <v>623.79999999999995</v>
      </c>
      <c r="Q56" s="34" t="s">
        <v>529</v>
      </c>
      <c r="R56" s="34" t="s">
        <v>541</v>
      </c>
      <c r="S56" s="34" t="s">
        <v>579</v>
      </c>
      <c r="T56" s="34" t="s">
        <v>532</v>
      </c>
      <c r="U56" s="34" t="s">
        <v>633</v>
      </c>
    </row>
    <row r="57" spans="1:21" x14ac:dyDescent="0.25">
      <c r="A57" s="34" t="s">
        <v>31</v>
      </c>
      <c r="B57" s="34" t="s">
        <v>365</v>
      </c>
      <c r="C57" s="34">
        <v>2015</v>
      </c>
      <c r="D57" s="34" t="s">
        <v>534</v>
      </c>
      <c r="E57" s="34" t="s">
        <v>640</v>
      </c>
      <c r="F57" s="34">
        <v>17</v>
      </c>
      <c r="G57" s="33">
        <v>-799</v>
      </c>
      <c r="H57" s="33">
        <v>6065.75</v>
      </c>
      <c r="K57" s="34" t="s">
        <v>366</v>
      </c>
      <c r="L57" s="34" t="s">
        <v>22</v>
      </c>
      <c r="M57" s="33">
        <v>1449.75</v>
      </c>
      <c r="N57" s="33">
        <v>2066</v>
      </c>
      <c r="O57" s="33">
        <v>2550</v>
      </c>
      <c r="P57" s="33">
        <v>5266.75</v>
      </c>
      <c r="Q57" s="34" t="s">
        <v>561</v>
      </c>
      <c r="R57" s="34" t="s">
        <v>541</v>
      </c>
      <c r="S57" s="34" t="s">
        <v>542</v>
      </c>
      <c r="T57" s="34" t="s">
        <v>532</v>
      </c>
      <c r="U57" s="34" t="s">
        <v>641</v>
      </c>
    </row>
    <row r="58" spans="1:21" x14ac:dyDescent="0.25">
      <c r="A58" s="34" t="s">
        <v>45</v>
      </c>
      <c r="B58" s="34" t="s">
        <v>363</v>
      </c>
      <c r="C58" s="34">
        <v>2016</v>
      </c>
      <c r="D58" s="34" t="s">
        <v>534</v>
      </c>
      <c r="E58" s="34" t="s">
        <v>583</v>
      </c>
      <c r="F58" s="34">
        <v>17</v>
      </c>
      <c r="G58" s="33">
        <v>4052</v>
      </c>
      <c r="H58" s="33">
        <v>0</v>
      </c>
      <c r="K58" s="34" t="s">
        <v>364</v>
      </c>
      <c r="L58" s="34" t="s">
        <v>22</v>
      </c>
      <c r="M58" s="33">
        <v>0</v>
      </c>
      <c r="N58" s="33">
        <v>0</v>
      </c>
      <c r="O58" s="33">
        <v>0</v>
      </c>
      <c r="P58" s="33">
        <v>4052</v>
      </c>
      <c r="Q58" s="34" t="s">
        <v>529</v>
      </c>
      <c r="R58" s="34" t="s">
        <v>530</v>
      </c>
      <c r="S58" s="34" t="s">
        <v>552</v>
      </c>
      <c r="T58" s="34" t="s">
        <v>532</v>
      </c>
      <c r="U58" s="34" t="s">
        <v>758</v>
      </c>
    </row>
    <row r="59" spans="1:21" x14ac:dyDescent="0.25">
      <c r="A59" s="34" t="s">
        <v>117</v>
      </c>
      <c r="B59" s="34" t="s">
        <v>361</v>
      </c>
      <c r="C59" s="34">
        <v>2014</v>
      </c>
      <c r="D59" s="34" t="s">
        <v>534</v>
      </c>
      <c r="E59" s="34" t="s">
        <v>646</v>
      </c>
      <c r="F59" s="34">
        <v>17</v>
      </c>
      <c r="G59" s="33">
        <v>-2080.54</v>
      </c>
      <c r="H59" s="33">
        <v>2930.97</v>
      </c>
      <c r="K59" s="34" t="s">
        <v>362</v>
      </c>
      <c r="L59" s="34" t="s">
        <v>22</v>
      </c>
      <c r="M59" s="33">
        <v>1075.97</v>
      </c>
      <c r="N59" s="33">
        <v>1855</v>
      </c>
      <c r="O59" s="33">
        <v>0</v>
      </c>
      <c r="P59" s="33">
        <v>850.42999999999984</v>
      </c>
      <c r="Q59" s="34" t="s">
        <v>540</v>
      </c>
      <c r="R59" s="34" t="s">
        <v>530</v>
      </c>
      <c r="S59" s="34" t="s">
        <v>546</v>
      </c>
      <c r="T59" s="34" t="s">
        <v>532</v>
      </c>
      <c r="U59" s="34" t="s">
        <v>773</v>
      </c>
    </row>
    <row r="60" spans="1:21" x14ac:dyDescent="0.25">
      <c r="A60" s="34" t="s">
        <v>114</v>
      </c>
      <c r="B60" s="34" t="s">
        <v>359</v>
      </c>
      <c r="C60" s="34">
        <v>2016</v>
      </c>
      <c r="D60" s="34" t="s">
        <v>534</v>
      </c>
      <c r="E60" s="34" t="s">
        <v>646</v>
      </c>
      <c r="F60" s="34">
        <v>17</v>
      </c>
      <c r="G60" s="33">
        <v>-7856.38</v>
      </c>
      <c r="H60" s="33">
        <v>0</v>
      </c>
      <c r="K60" s="34" t="s">
        <v>360</v>
      </c>
      <c r="L60" s="34" t="s">
        <v>22</v>
      </c>
      <c r="M60" s="33">
        <v>0</v>
      </c>
      <c r="N60" s="33">
        <v>0</v>
      </c>
      <c r="O60" s="33">
        <v>0</v>
      </c>
      <c r="P60" s="33">
        <v>-7856.38</v>
      </c>
      <c r="Q60" s="34" t="s">
        <v>545</v>
      </c>
      <c r="R60" s="34" t="s">
        <v>530</v>
      </c>
      <c r="S60" s="34" t="s">
        <v>722</v>
      </c>
      <c r="T60" s="34" t="s">
        <v>532</v>
      </c>
      <c r="U60" s="34" t="s">
        <v>816</v>
      </c>
    </row>
    <row r="61" spans="1:21" x14ac:dyDescent="0.25">
      <c r="A61" s="34" t="s">
        <v>60</v>
      </c>
      <c r="B61" s="34" t="s">
        <v>357</v>
      </c>
      <c r="C61" s="34">
        <v>2014</v>
      </c>
      <c r="D61" s="34" t="s">
        <v>534</v>
      </c>
      <c r="E61" s="34" t="s">
        <v>646</v>
      </c>
      <c r="F61" s="34">
        <v>17</v>
      </c>
      <c r="G61" s="33">
        <v>2520.81</v>
      </c>
      <c r="H61" s="33">
        <v>2845.74</v>
      </c>
      <c r="K61" s="34" t="s">
        <v>358</v>
      </c>
      <c r="L61" s="34" t="s">
        <v>22</v>
      </c>
      <c r="M61" s="33">
        <v>800.74</v>
      </c>
      <c r="N61" s="33">
        <v>2045</v>
      </c>
      <c r="O61" s="33">
        <v>0</v>
      </c>
      <c r="P61" s="33">
        <v>5366.5499999999993</v>
      </c>
      <c r="Q61" s="34" t="s">
        <v>540</v>
      </c>
      <c r="R61" s="34" t="s">
        <v>530</v>
      </c>
      <c r="S61" s="34" t="s">
        <v>546</v>
      </c>
      <c r="T61" s="34" t="s">
        <v>532</v>
      </c>
      <c r="U61" s="34" t="s">
        <v>847</v>
      </c>
    </row>
    <row r="62" spans="1:21" x14ac:dyDescent="0.25">
      <c r="A62" s="34" t="s">
        <v>63</v>
      </c>
      <c r="B62" s="34" t="s">
        <v>355</v>
      </c>
      <c r="C62" s="34">
        <v>2014</v>
      </c>
      <c r="D62" s="34" t="s">
        <v>534</v>
      </c>
      <c r="E62" s="34" t="s">
        <v>544</v>
      </c>
      <c r="F62" s="34">
        <v>18</v>
      </c>
      <c r="G62" s="33">
        <v>2758</v>
      </c>
      <c r="H62" s="33">
        <v>2479.02</v>
      </c>
      <c r="K62" s="34" t="s">
        <v>356</v>
      </c>
      <c r="L62" s="34" t="s">
        <v>22</v>
      </c>
      <c r="M62" s="33">
        <v>709.02</v>
      </c>
      <c r="N62" s="33">
        <v>0</v>
      </c>
      <c r="O62" s="33">
        <v>1770</v>
      </c>
      <c r="P62" s="33">
        <v>5237.0200000000004</v>
      </c>
      <c r="Q62" s="34" t="s">
        <v>529</v>
      </c>
      <c r="R62" s="34" t="s">
        <v>530</v>
      </c>
      <c r="S62" s="34" t="s">
        <v>531</v>
      </c>
      <c r="T62" s="34" t="s">
        <v>532</v>
      </c>
      <c r="U62" s="34" t="s">
        <v>567</v>
      </c>
    </row>
    <row r="63" spans="1:21" x14ac:dyDescent="0.25">
      <c r="A63" s="34" t="s">
        <v>146</v>
      </c>
      <c r="B63" s="34" t="s">
        <v>353</v>
      </c>
      <c r="C63" s="34">
        <v>2016</v>
      </c>
      <c r="D63" s="34" t="s">
        <v>534</v>
      </c>
      <c r="E63" s="34" t="s">
        <v>583</v>
      </c>
      <c r="F63" s="34">
        <v>18</v>
      </c>
      <c r="G63" s="33">
        <v>-715</v>
      </c>
      <c r="H63" s="33">
        <v>3508.96</v>
      </c>
      <c r="K63" s="34" t="s">
        <v>354</v>
      </c>
      <c r="L63" s="34" t="s">
        <v>22</v>
      </c>
      <c r="M63" s="33">
        <v>1038.96</v>
      </c>
      <c r="N63" s="33">
        <v>665</v>
      </c>
      <c r="O63" s="33">
        <v>1805</v>
      </c>
      <c r="P63" s="33">
        <v>2793.96</v>
      </c>
      <c r="Q63" s="34" t="s">
        <v>529</v>
      </c>
      <c r="R63" s="34" t="s">
        <v>530</v>
      </c>
      <c r="S63" s="34" t="s">
        <v>536</v>
      </c>
      <c r="T63" s="34" t="s">
        <v>532</v>
      </c>
      <c r="U63" s="34" t="s">
        <v>590</v>
      </c>
    </row>
    <row r="64" spans="1:21" x14ac:dyDescent="0.25">
      <c r="A64" s="34" t="s">
        <v>146</v>
      </c>
      <c r="B64" s="34" t="s">
        <v>351</v>
      </c>
      <c r="C64" s="34">
        <v>2016</v>
      </c>
      <c r="D64" s="34" t="s">
        <v>534</v>
      </c>
      <c r="E64" s="34" t="s">
        <v>591</v>
      </c>
      <c r="F64" s="34">
        <v>18</v>
      </c>
      <c r="G64" s="33">
        <v>1460.79</v>
      </c>
      <c r="H64" s="33">
        <v>0</v>
      </c>
      <c r="K64" s="34" t="s">
        <v>352</v>
      </c>
      <c r="L64" s="34" t="s">
        <v>22</v>
      </c>
      <c r="M64" s="33">
        <v>0</v>
      </c>
      <c r="N64" s="33">
        <v>0</v>
      </c>
      <c r="O64" s="33">
        <v>0</v>
      </c>
      <c r="P64" s="33">
        <v>1460.79</v>
      </c>
      <c r="Q64" s="34" t="s">
        <v>561</v>
      </c>
      <c r="R64" s="34" t="s">
        <v>530</v>
      </c>
      <c r="S64" s="34" t="s">
        <v>592</v>
      </c>
      <c r="T64" s="34" t="s">
        <v>532</v>
      </c>
      <c r="U64" s="34" t="s">
        <v>593</v>
      </c>
    </row>
    <row r="65" spans="1:21" x14ac:dyDescent="0.25">
      <c r="A65" s="34" t="s">
        <v>350</v>
      </c>
      <c r="B65" s="34" t="s">
        <v>348</v>
      </c>
      <c r="C65" s="34">
        <v>2014</v>
      </c>
      <c r="D65" s="34" t="s">
        <v>534</v>
      </c>
      <c r="E65" s="34" t="s">
        <v>619</v>
      </c>
      <c r="F65" s="34">
        <v>18</v>
      </c>
      <c r="G65" s="33">
        <v>-958</v>
      </c>
      <c r="H65" s="33">
        <v>0</v>
      </c>
      <c r="K65" s="34" t="s">
        <v>349</v>
      </c>
      <c r="L65" s="34" t="s">
        <v>22</v>
      </c>
      <c r="M65" s="33">
        <v>0</v>
      </c>
      <c r="N65" s="33">
        <v>0</v>
      </c>
      <c r="O65" s="33">
        <v>0</v>
      </c>
      <c r="P65" s="33">
        <v>-958</v>
      </c>
      <c r="Q65" s="34" t="s">
        <v>545</v>
      </c>
      <c r="R65" s="34" t="s">
        <v>530</v>
      </c>
      <c r="S65" s="34" t="s">
        <v>549</v>
      </c>
      <c r="T65" s="34" t="s">
        <v>532</v>
      </c>
      <c r="U65" s="34" t="s">
        <v>620</v>
      </c>
    </row>
    <row r="66" spans="1:21" x14ac:dyDescent="0.25">
      <c r="A66" s="34" t="s">
        <v>40</v>
      </c>
      <c r="B66" s="34" t="s">
        <v>346</v>
      </c>
      <c r="C66" s="34">
        <v>2015</v>
      </c>
      <c r="D66" s="34" t="s">
        <v>534</v>
      </c>
      <c r="E66" s="34" t="s">
        <v>568</v>
      </c>
      <c r="F66" s="34">
        <v>18</v>
      </c>
      <c r="G66" s="33">
        <v>2637</v>
      </c>
      <c r="H66" s="33">
        <v>5558.47</v>
      </c>
      <c r="K66" s="34" t="s">
        <v>347</v>
      </c>
      <c r="L66" s="34" t="s">
        <v>22</v>
      </c>
      <c r="M66" s="33">
        <v>2748.47</v>
      </c>
      <c r="N66" s="33">
        <v>1000</v>
      </c>
      <c r="O66" s="33">
        <v>1810</v>
      </c>
      <c r="P66" s="33">
        <v>8195.4700000000012</v>
      </c>
      <c r="Q66" s="34" t="s">
        <v>540</v>
      </c>
      <c r="R66" s="34" t="s">
        <v>541</v>
      </c>
      <c r="S66" s="34" t="s">
        <v>625</v>
      </c>
      <c r="T66" s="34" t="s">
        <v>532</v>
      </c>
      <c r="U66" s="34" t="s">
        <v>626</v>
      </c>
    </row>
    <row r="67" spans="1:21" x14ac:dyDescent="0.25">
      <c r="A67" s="34" t="s">
        <v>45</v>
      </c>
      <c r="B67" s="34" t="s">
        <v>344</v>
      </c>
      <c r="C67" s="34">
        <v>2014</v>
      </c>
      <c r="D67" s="34" t="s">
        <v>534</v>
      </c>
      <c r="E67" s="34" t="s">
        <v>544</v>
      </c>
      <c r="F67" s="34">
        <v>18</v>
      </c>
      <c r="G67" s="33">
        <v>2517.77</v>
      </c>
      <c r="H67" s="33">
        <v>405</v>
      </c>
      <c r="K67" s="34" t="s">
        <v>345</v>
      </c>
      <c r="L67" s="34" t="s">
        <v>22</v>
      </c>
      <c r="M67" s="33">
        <v>405</v>
      </c>
      <c r="N67" s="33">
        <v>0</v>
      </c>
      <c r="O67" s="33">
        <v>0</v>
      </c>
      <c r="P67" s="33">
        <v>2922.77</v>
      </c>
      <c r="Q67" s="34" t="s">
        <v>529</v>
      </c>
      <c r="R67" s="34" t="s">
        <v>530</v>
      </c>
      <c r="S67" s="34" t="s">
        <v>531</v>
      </c>
      <c r="T67" s="34" t="s">
        <v>532</v>
      </c>
      <c r="U67" s="34" t="s">
        <v>673</v>
      </c>
    </row>
    <row r="68" spans="1:21" x14ac:dyDescent="0.25">
      <c r="A68" s="34" t="s">
        <v>238</v>
      </c>
      <c r="B68" s="34" t="s">
        <v>342</v>
      </c>
      <c r="C68" s="34">
        <v>2016</v>
      </c>
      <c r="D68" s="34" t="s">
        <v>534</v>
      </c>
      <c r="E68" s="34" t="s">
        <v>535</v>
      </c>
      <c r="F68" s="34">
        <v>18</v>
      </c>
      <c r="G68" s="33">
        <v>-5685.85</v>
      </c>
      <c r="H68" s="33">
        <v>865.35</v>
      </c>
      <c r="K68" s="34" t="s">
        <v>343</v>
      </c>
      <c r="L68" s="34" t="s">
        <v>22</v>
      </c>
      <c r="M68" s="33">
        <v>865.35</v>
      </c>
      <c r="N68" s="33">
        <v>0</v>
      </c>
      <c r="O68" s="33">
        <v>0</v>
      </c>
      <c r="P68" s="33">
        <v>-4820.5</v>
      </c>
      <c r="Q68" s="34" t="s">
        <v>529</v>
      </c>
      <c r="R68" s="34" t="s">
        <v>541</v>
      </c>
      <c r="S68" s="34" t="s">
        <v>722</v>
      </c>
      <c r="T68" s="34" t="s">
        <v>532</v>
      </c>
      <c r="U68" s="34" t="s">
        <v>798</v>
      </c>
    </row>
    <row r="69" spans="1:21" x14ac:dyDescent="0.25">
      <c r="A69" s="34" t="s">
        <v>182</v>
      </c>
      <c r="B69" s="34" t="s">
        <v>340</v>
      </c>
      <c r="C69" s="34">
        <v>2015</v>
      </c>
      <c r="D69" s="34" t="s">
        <v>534</v>
      </c>
      <c r="E69" s="34" t="s">
        <v>833</v>
      </c>
      <c r="F69" s="34">
        <v>19</v>
      </c>
      <c r="G69" s="33">
        <v>634.87</v>
      </c>
      <c r="H69" s="33">
        <v>0</v>
      </c>
      <c r="K69" s="34" t="s">
        <v>341</v>
      </c>
      <c r="L69" s="34" t="s">
        <v>22</v>
      </c>
      <c r="M69" s="33">
        <v>0</v>
      </c>
      <c r="N69" s="33">
        <v>0</v>
      </c>
      <c r="O69" s="33">
        <v>0</v>
      </c>
      <c r="P69" s="33">
        <v>634.87</v>
      </c>
      <c r="Q69" s="34" t="s">
        <v>540</v>
      </c>
      <c r="R69" s="34" t="s">
        <v>530</v>
      </c>
      <c r="S69" s="34" t="s">
        <v>702</v>
      </c>
      <c r="T69" s="34" t="s">
        <v>532</v>
      </c>
      <c r="U69" s="34" t="s">
        <v>834</v>
      </c>
    </row>
    <row r="70" spans="1:21" x14ac:dyDescent="0.25">
      <c r="A70" s="34" t="s">
        <v>25</v>
      </c>
      <c r="B70" s="34" t="s">
        <v>338</v>
      </c>
      <c r="C70" s="34">
        <v>2016</v>
      </c>
      <c r="D70" s="34" t="s">
        <v>534</v>
      </c>
      <c r="E70" s="34" t="s">
        <v>583</v>
      </c>
      <c r="F70" s="34">
        <v>20</v>
      </c>
      <c r="G70" s="33">
        <v>1070.25</v>
      </c>
      <c r="H70" s="33">
        <v>611.82000000000005</v>
      </c>
      <c r="K70" s="34" t="s">
        <v>339</v>
      </c>
      <c r="L70" s="34" t="s">
        <v>22</v>
      </c>
      <c r="M70" s="33">
        <v>611.82000000000005</v>
      </c>
      <c r="N70" s="33">
        <v>0</v>
      </c>
      <c r="O70" s="33">
        <v>0</v>
      </c>
      <c r="P70" s="33">
        <v>1682.0700000000002</v>
      </c>
      <c r="Q70" s="34" t="s">
        <v>529</v>
      </c>
      <c r="R70" s="34" t="s">
        <v>530</v>
      </c>
      <c r="S70" s="34" t="s">
        <v>702</v>
      </c>
      <c r="T70" s="34" t="s">
        <v>532</v>
      </c>
      <c r="U70" s="34" t="s">
        <v>744</v>
      </c>
    </row>
    <row r="71" spans="1:21" x14ac:dyDescent="0.25">
      <c r="A71" s="34" t="s">
        <v>25</v>
      </c>
      <c r="B71" s="34" t="s">
        <v>336</v>
      </c>
      <c r="C71" s="34">
        <v>2017</v>
      </c>
      <c r="D71" s="34" t="s">
        <v>534</v>
      </c>
      <c r="E71" s="34" t="s">
        <v>635</v>
      </c>
      <c r="F71" s="34">
        <v>20</v>
      </c>
      <c r="G71" s="33">
        <v>2844</v>
      </c>
      <c r="H71" s="33">
        <v>1164</v>
      </c>
      <c r="K71" s="34" t="s">
        <v>337</v>
      </c>
      <c r="L71" s="34" t="s">
        <v>22</v>
      </c>
      <c r="M71" s="33">
        <v>194</v>
      </c>
      <c r="N71" s="33">
        <v>0</v>
      </c>
      <c r="O71" s="33">
        <v>970</v>
      </c>
      <c r="P71" s="33">
        <v>4008</v>
      </c>
      <c r="Q71" s="34" t="s">
        <v>529</v>
      </c>
      <c r="R71" s="34" t="s">
        <v>530</v>
      </c>
      <c r="S71" s="34" t="s">
        <v>722</v>
      </c>
      <c r="T71" s="34" t="s">
        <v>532</v>
      </c>
      <c r="U71" s="34" t="s">
        <v>748</v>
      </c>
    </row>
    <row r="72" spans="1:21" x14ac:dyDescent="0.25">
      <c r="A72" s="34" t="s">
        <v>170</v>
      </c>
      <c r="B72" s="34" t="s">
        <v>334</v>
      </c>
      <c r="C72" s="34">
        <v>2014</v>
      </c>
      <c r="D72" s="34" t="s">
        <v>675</v>
      </c>
      <c r="E72" s="34" t="s">
        <v>779</v>
      </c>
      <c r="F72" s="34">
        <v>20</v>
      </c>
      <c r="G72" s="33">
        <v>-498.8</v>
      </c>
      <c r="H72" s="33">
        <v>1220</v>
      </c>
      <c r="K72" s="34" t="s">
        <v>335</v>
      </c>
      <c r="L72" s="34" t="s">
        <v>22</v>
      </c>
      <c r="M72" s="33">
        <v>150</v>
      </c>
      <c r="N72" s="33">
        <v>1070</v>
      </c>
      <c r="O72" s="33">
        <v>0</v>
      </c>
      <c r="P72" s="33">
        <v>721.2</v>
      </c>
      <c r="Q72" s="34" t="s">
        <v>545</v>
      </c>
      <c r="R72" s="34" t="s">
        <v>610</v>
      </c>
      <c r="S72" s="34" t="s">
        <v>546</v>
      </c>
      <c r="T72" s="34" t="s">
        <v>532</v>
      </c>
      <c r="U72" s="34" t="s">
        <v>780</v>
      </c>
    </row>
    <row r="73" spans="1:21" x14ac:dyDescent="0.25">
      <c r="A73" s="34" t="s">
        <v>149</v>
      </c>
      <c r="B73" s="34" t="s">
        <v>332</v>
      </c>
      <c r="C73" s="34">
        <v>2016</v>
      </c>
      <c r="D73" s="34" t="s">
        <v>534</v>
      </c>
      <c r="E73" s="34" t="s">
        <v>583</v>
      </c>
      <c r="F73" s="34">
        <v>20</v>
      </c>
      <c r="G73" s="33">
        <v>-143</v>
      </c>
      <c r="H73" s="33">
        <v>4599</v>
      </c>
      <c r="K73" s="34" t="s">
        <v>333</v>
      </c>
      <c r="L73" s="34" t="s">
        <v>22</v>
      </c>
      <c r="M73" s="33">
        <v>849</v>
      </c>
      <c r="N73" s="33">
        <v>1400</v>
      </c>
      <c r="O73" s="33">
        <v>2350</v>
      </c>
      <c r="P73" s="33">
        <v>4456</v>
      </c>
      <c r="Q73" s="34" t="s">
        <v>529</v>
      </c>
      <c r="R73" s="34" t="s">
        <v>530</v>
      </c>
      <c r="S73" s="34" t="s">
        <v>531</v>
      </c>
      <c r="T73" s="34" t="s">
        <v>532</v>
      </c>
      <c r="U73" s="34" t="s">
        <v>839</v>
      </c>
    </row>
    <row r="74" spans="1:21" x14ac:dyDescent="0.25">
      <c r="A74" s="34" t="s">
        <v>28</v>
      </c>
      <c r="B74" s="34" t="s">
        <v>330</v>
      </c>
      <c r="C74" s="34">
        <v>2016</v>
      </c>
      <c r="D74" s="34" t="s">
        <v>534</v>
      </c>
      <c r="E74" s="34" t="s">
        <v>573</v>
      </c>
      <c r="F74" s="34">
        <v>21</v>
      </c>
      <c r="G74" s="33">
        <v>1847</v>
      </c>
      <c r="H74" s="33">
        <v>2032.21</v>
      </c>
      <c r="K74" s="34" t="s">
        <v>331</v>
      </c>
      <c r="L74" s="34" t="s">
        <v>22</v>
      </c>
      <c r="M74" s="33">
        <v>1412.21</v>
      </c>
      <c r="N74" s="33">
        <v>620</v>
      </c>
      <c r="O74" s="33">
        <v>0</v>
      </c>
      <c r="P74" s="33">
        <v>3879.21</v>
      </c>
      <c r="Q74" s="34" t="s">
        <v>545</v>
      </c>
      <c r="R74" s="34" t="s">
        <v>541</v>
      </c>
      <c r="S74" s="34" t="s">
        <v>574</v>
      </c>
      <c r="T74" s="34" t="s">
        <v>532</v>
      </c>
      <c r="U74" s="34" t="s">
        <v>575</v>
      </c>
    </row>
    <row r="75" spans="1:21" x14ac:dyDescent="0.25">
      <c r="A75" s="34" t="s">
        <v>69</v>
      </c>
      <c r="B75" s="34" t="s">
        <v>328</v>
      </c>
      <c r="C75" s="34">
        <v>2016</v>
      </c>
      <c r="D75" s="34" t="s">
        <v>534</v>
      </c>
      <c r="E75" s="34" t="s">
        <v>583</v>
      </c>
      <c r="F75" s="34">
        <v>21</v>
      </c>
      <c r="G75" s="33">
        <v>-590</v>
      </c>
      <c r="H75" s="33">
        <v>718.74</v>
      </c>
      <c r="K75" s="34" t="s">
        <v>329</v>
      </c>
      <c r="L75" s="34" t="s">
        <v>22</v>
      </c>
      <c r="M75" s="33">
        <v>718.74</v>
      </c>
      <c r="N75" s="33">
        <v>0</v>
      </c>
      <c r="O75" s="33">
        <v>0</v>
      </c>
      <c r="P75" s="33">
        <v>128.74</v>
      </c>
      <c r="Q75" s="34" t="s">
        <v>529</v>
      </c>
      <c r="R75" s="34" t="s">
        <v>530</v>
      </c>
      <c r="S75" s="34" t="s">
        <v>542</v>
      </c>
      <c r="T75" s="34" t="s">
        <v>532</v>
      </c>
      <c r="U75" s="34" t="s">
        <v>584</v>
      </c>
    </row>
    <row r="76" spans="1:21" x14ac:dyDescent="0.25">
      <c r="A76" s="34" t="s">
        <v>99</v>
      </c>
      <c r="B76" s="34" t="s">
        <v>324</v>
      </c>
      <c r="C76" s="34">
        <v>2015</v>
      </c>
      <c r="D76" s="34" t="s">
        <v>684</v>
      </c>
      <c r="E76" s="34" t="s">
        <v>685</v>
      </c>
      <c r="F76" s="34">
        <v>21</v>
      </c>
      <c r="G76" s="33">
        <v>567.71</v>
      </c>
      <c r="H76" s="33">
        <v>1428.92</v>
      </c>
      <c r="K76" s="34" t="s">
        <v>325</v>
      </c>
      <c r="L76" s="34" t="s">
        <v>22</v>
      </c>
      <c r="M76" s="33">
        <v>1428.92</v>
      </c>
      <c r="N76" s="33">
        <v>0</v>
      </c>
      <c r="O76" s="33">
        <v>0</v>
      </c>
      <c r="P76" s="33">
        <v>1996.63</v>
      </c>
      <c r="Q76" s="34" t="s">
        <v>529</v>
      </c>
      <c r="R76" s="34" t="s">
        <v>541</v>
      </c>
      <c r="S76" s="34" t="s">
        <v>546</v>
      </c>
      <c r="T76" s="34" t="s">
        <v>532</v>
      </c>
      <c r="U76" s="34" t="s">
        <v>686</v>
      </c>
    </row>
    <row r="77" spans="1:21" x14ac:dyDescent="0.25">
      <c r="A77" s="34" t="s">
        <v>238</v>
      </c>
      <c r="B77" s="34" t="s">
        <v>322</v>
      </c>
      <c r="C77" s="34">
        <v>2016</v>
      </c>
      <c r="D77" s="34" t="s">
        <v>534</v>
      </c>
      <c r="E77" s="34" t="s">
        <v>583</v>
      </c>
      <c r="F77" s="34">
        <v>21</v>
      </c>
      <c r="G77" s="33">
        <v>-9136.0499999999993</v>
      </c>
      <c r="H77" s="33">
        <v>4126.6000000000004</v>
      </c>
      <c r="K77" s="34" t="s">
        <v>323</v>
      </c>
      <c r="L77" s="34" t="s">
        <v>22</v>
      </c>
      <c r="M77" s="33">
        <v>1101.5999999999999</v>
      </c>
      <c r="N77" s="33">
        <v>2025</v>
      </c>
      <c r="O77" s="33">
        <v>1000</v>
      </c>
      <c r="P77" s="33">
        <v>-5009.4499999999989</v>
      </c>
      <c r="Q77" s="34" t="s">
        <v>561</v>
      </c>
      <c r="R77" s="34" t="s">
        <v>530</v>
      </c>
      <c r="S77" s="34" t="s">
        <v>536</v>
      </c>
      <c r="T77" s="34" t="s">
        <v>532</v>
      </c>
      <c r="U77" s="34" t="s">
        <v>792</v>
      </c>
    </row>
    <row r="78" spans="1:21" x14ac:dyDescent="0.25">
      <c r="A78" s="34" t="s">
        <v>321</v>
      </c>
      <c r="B78" s="34" t="s">
        <v>319</v>
      </c>
      <c r="C78" s="34">
        <v>2016</v>
      </c>
      <c r="D78" s="34" t="s">
        <v>534</v>
      </c>
      <c r="E78" s="34" t="s">
        <v>583</v>
      </c>
      <c r="F78" s="34">
        <v>22</v>
      </c>
      <c r="G78" s="33">
        <v>282.22000000000003</v>
      </c>
      <c r="H78" s="33">
        <v>2915</v>
      </c>
      <c r="K78" s="34" t="s">
        <v>320</v>
      </c>
      <c r="L78" s="34" t="s">
        <v>22</v>
      </c>
      <c r="M78" s="33">
        <v>0</v>
      </c>
      <c r="N78" s="33">
        <v>2915</v>
      </c>
      <c r="O78" s="33">
        <v>0</v>
      </c>
      <c r="P78" s="33">
        <v>3197.2200000000003</v>
      </c>
      <c r="Q78" s="34" t="s">
        <v>529</v>
      </c>
      <c r="R78" s="34" t="s">
        <v>530</v>
      </c>
      <c r="S78" s="34" t="s">
        <v>579</v>
      </c>
      <c r="T78" s="34" t="s">
        <v>532</v>
      </c>
      <c r="U78" s="34" t="s">
        <v>634</v>
      </c>
    </row>
    <row r="79" spans="1:21" x14ac:dyDescent="0.25">
      <c r="A79" s="34" t="s">
        <v>96</v>
      </c>
      <c r="B79" s="34" t="s">
        <v>315</v>
      </c>
      <c r="C79" s="34">
        <v>2014</v>
      </c>
      <c r="D79" s="34" t="s">
        <v>534</v>
      </c>
      <c r="E79" s="34" t="s">
        <v>544</v>
      </c>
      <c r="F79" s="34">
        <v>22</v>
      </c>
      <c r="G79" s="33">
        <v>1269.3499999999999</v>
      </c>
      <c r="H79" s="33">
        <v>0</v>
      </c>
      <c r="K79" s="34" t="s">
        <v>316</v>
      </c>
      <c r="L79" s="34" t="s">
        <v>22</v>
      </c>
      <c r="M79" s="33">
        <v>0</v>
      </c>
      <c r="N79" s="33">
        <v>0</v>
      </c>
      <c r="O79" s="33">
        <v>0</v>
      </c>
      <c r="P79" s="33">
        <v>1269.3499999999999</v>
      </c>
      <c r="Q79" s="34" t="s">
        <v>529</v>
      </c>
      <c r="R79" s="34" t="s">
        <v>530</v>
      </c>
      <c r="S79" s="34" t="s">
        <v>558</v>
      </c>
      <c r="T79" s="34" t="s">
        <v>532</v>
      </c>
      <c r="U79" s="34" t="s">
        <v>680</v>
      </c>
    </row>
    <row r="80" spans="1:21" x14ac:dyDescent="0.25">
      <c r="A80" s="34" t="s">
        <v>96</v>
      </c>
      <c r="B80" s="34" t="s">
        <v>317</v>
      </c>
      <c r="C80" s="34">
        <v>2015</v>
      </c>
      <c r="D80" s="34" t="s">
        <v>534</v>
      </c>
      <c r="E80" s="34" t="s">
        <v>656</v>
      </c>
      <c r="F80" s="34">
        <v>22</v>
      </c>
      <c r="G80" s="33">
        <v>2011.48</v>
      </c>
      <c r="H80" s="33">
        <v>400</v>
      </c>
      <c r="K80" s="34" t="s">
        <v>318</v>
      </c>
      <c r="L80" s="34" t="s">
        <v>22</v>
      </c>
      <c r="M80" s="33">
        <v>0</v>
      </c>
      <c r="N80" s="33">
        <v>400</v>
      </c>
      <c r="O80" s="33">
        <v>0</v>
      </c>
      <c r="P80" s="33">
        <v>2411.48</v>
      </c>
      <c r="Q80" s="34" t="s">
        <v>540</v>
      </c>
      <c r="R80" s="34" t="s">
        <v>530</v>
      </c>
      <c r="S80" s="34" t="s">
        <v>576</v>
      </c>
      <c r="T80" s="34" t="s">
        <v>532</v>
      </c>
      <c r="U80" s="34" t="s">
        <v>681</v>
      </c>
    </row>
    <row r="81" spans="1:21" x14ac:dyDescent="0.25">
      <c r="A81" s="34" t="s">
        <v>238</v>
      </c>
      <c r="B81" s="34" t="s">
        <v>313</v>
      </c>
      <c r="C81" s="34">
        <v>2010</v>
      </c>
      <c r="D81" s="34" t="s">
        <v>563</v>
      </c>
      <c r="E81" s="34" t="s">
        <v>786</v>
      </c>
      <c r="F81" s="34">
        <v>23</v>
      </c>
      <c r="G81" s="33">
        <v>87.5</v>
      </c>
      <c r="H81" s="33">
        <v>556.32000000000005</v>
      </c>
      <c r="K81" s="34" t="s">
        <v>314</v>
      </c>
      <c r="L81" s="34" t="s">
        <v>22</v>
      </c>
      <c r="M81" s="33">
        <v>556.32000000000005</v>
      </c>
      <c r="N81" s="33">
        <v>0</v>
      </c>
      <c r="O81" s="33">
        <v>0</v>
      </c>
      <c r="P81" s="33">
        <v>643.82000000000005</v>
      </c>
      <c r="Q81" s="34" t="s">
        <v>529</v>
      </c>
      <c r="R81" s="34" t="s">
        <v>530</v>
      </c>
      <c r="S81" s="34" t="s">
        <v>787</v>
      </c>
      <c r="T81" s="34" t="s">
        <v>532</v>
      </c>
      <c r="U81" s="34" t="s">
        <v>788</v>
      </c>
    </row>
    <row r="82" spans="1:21" x14ac:dyDescent="0.25">
      <c r="A82" s="34" t="s">
        <v>63</v>
      </c>
      <c r="B82" s="34" t="s">
        <v>311</v>
      </c>
      <c r="C82" s="34">
        <v>2014</v>
      </c>
      <c r="D82" s="34" t="s">
        <v>563</v>
      </c>
      <c r="E82" s="34" t="s">
        <v>564</v>
      </c>
      <c r="F82" s="34">
        <v>24</v>
      </c>
      <c r="G82" s="33">
        <v>-125.99</v>
      </c>
      <c r="H82" s="33">
        <v>3305.59</v>
      </c>
      <c r="K82" s="34" t="s">
        <v>312</v>
      </c>
      <c r="L82" s="34" t="s">
        <v>22</v>
      </c>
      <c r="M82" s="33">
        <v>1104.5899999999999</v>
      </c>
      <c r="N82" s="33">
        <v>2201</v>
      </c>
      <c r="O82" s="33">
        <v>0</v>
      </c>
      <c r="P82" s="33">
        <v>3179.6000000000004</v>
      </c>
      <c r="Q82" s="34" t="s">
        <v>540</v>
      </c>
      <c r="R82" s="34" t="s">
        <v>541</v>
      </c>
      <c r="S82" s="34" t="s">
        <v>565</v>
      </c>
      <c r="T82" s="34" t="s">
        <v>532</v>
      </c>
      <c r="U82" s="34" t="s">
        <v>566</v>
      </c>
    </row>
    <row r="83" spans="1:21" x14ac:dyDescent="0.25">
      <c r="A83" s="34" t="s">
        <v>66</v>
      </c>
      <c r="B83" s="34" t="s">
        <v>307</v>
      </c>
      <c r="C83" s="34">
        <v>2014</v>
      </c>
      <c r="D83" s="34" t="s">
        <v>534</v>
      </c>
      <c r="E83" s="34" t="s">
        <v>635</v>
      </c>
      <c r="F83" s="34">
        <v>24</v>
      </c>
      <c r="G83" s="33">
        <v>-270.18</v>
      </c>
      <c r="H83" s="33">
        <v>434.56</v>
      </c>
      <c r="K83" s="34" t="s">
        <v>308</v>
      </c>
      <c r="L83" s="34" t="s">
        <v>22</v>
      </c>
      <c r="M83" s="33">
        <v>434.56</v>
      </c>
      <c r="N83" s="33">
        <v>0</v>
      </c>
      <c r="O83" s="33">
        <v>0</v>
      </c>
      <c r="P83" s="33">
        <v>164.38</v>
      </c>
      <c r="Q83" s="34" t="s">
        <v>545</v>
      </c>
      <c r="R83" s="34" t="s">
        <v>541</v>
      </c>
      <c r="S83" s="34" t="s">
        <v>579</v>
      </c>
      <c r="T83" s="34" t="s">
        <v>532</v>
      </c>
      <c r="U83" s="34" t="s">
        <v>724</v>
      </c>
    </row>
    <row r="84" spans="1:21" x14ac:dyDescent="0.25">
      <c r="A84" s="34" t="s">
        <v>66</v>
      </c>
      <c r="B84" s="34" t="s">
        <v>309</v>
      </c>
      <c r="C84" s="34">
        <v>2016</v>
      </c>
      <c r="D84" s="34" t="s">
        <v>534</v>
      </c>
      <c r="E84" s="34" t="s">
        <v>583</v>
      </c>
      <c r="F84" s="34">
        <v>24</v>
      </c>
      <c r="G84" s="33">
        <v>-879</v>
      </c>
      <c r="H84" s="33">
        <v>0</v>
      </c>
      <c r="K84" s="34" t="s">
        <v>310</v>
      </c>
      <c r="L84" s="34" t="s">
        <v>22</v>
      </c>
      <c r="M84" s="33">
        <v>0</v>
      </c>
      <c r="N84" s="33">
        <v>0</v>
      </c>
      <c r="O84" s="33">
        <v>0</v>
      </c>
      <c r="P84" s="33">
        <v>-879</v>
      </c>
      <c r="Q84" s="34" t="s">
        <v>540</v>
      </c>
      <c r="R84" s="34" t="s">
        <v>541</v>
      </c>
      <c r="S84" s="34" t="s">
        <v>549</v>
      </c>
      <c r="T84" s="34" t="s">
        <v>532</v>
      </c>
      <c r="U84" s="34" t="s">
        <v>728</v>
      </c>
    </row>
    <row r="85" spans="1:21" x14ac:dyDescent="0.25">
      <c r="A85" s="34" t="s">
        <v>45</v>
      </c>
      <c r="B85" s="34" t="s">
        <v>305</v>
      </c>
      <c r="C85" s="34">
        <v>2014</v>
      </c>
      <c r="D85" s="34" t="s">
        <v>534</v>
      </c>
      <c r="E85" s="34" t="s">
        <v>759</v>
      </c>
      <c r="F85" s="34">
        <v>25</v>
      </c>
      <c r="G85" s="33">
        <v>574.86</v>
      </c>
      <c r="H85" s="33">
        <v>4758.53</v>
      </c>
      <c r="K85" s="34" t="s">
        <v>306</v>
      </c>
      <c r="L85" s="34" t="s">
        <v>22</v>
      </c>
      <c r="M85" s="33">
        <v>2838.53</v>
      </c>
      <c r="N85" s="33">
        <v>1920</v>
      </c>
      <c r="O85" s="33">
        <v>0</v>
      </c>
      <c r="P85" s="33">
        <v>5333.3899999999994</v>
      </c>
      <c r="Q85" s="34" t="s">
        <v>529</v>
      </c>
      <c r="R85" s="34" t="s">
        <v>541</v>
      </c>
      <c r="S85" s="34" t="s">
        <v>579</v>
      </c>
      <c r="T85" s="34" t="s">
        <v>532</v>
      </c>
      <c r="U85" s="34" t="s">
        <v>760</v>
      </c>
    </row>
    <row r="86" spans="1:21" x14ac:dyDescent="0.25">
      <c r="A86" s="34" t="s">
        <v>91</v>
      </c>
      <c r="B86" s="34" t="s">
        <v>303</v>
      </c>
      <c r="C86" s="34">
        <v>2015</v>
      </c>
      <c r="D86" s="34" t="s">
        <v>534</v>
      </c>
      <c r="E86" s="34" t="s">
        <v>568</v>
      </c>
      <c r="F86" s="34">
        <v>25</v>
      </c>
      <c r="G86" s="33">
        <v>-998.82</v>
      </c>
      <c r="H86" s="33">
        <v>3202.5</v>
      </c>
      <c r="K86" s="34" t="s">
        <v>304</v>
      </c>
      <c r="L86" s="34" t="s">
        <v>22</v>
      </c>
      <c r="M86" s="33">
        <v>2002.5</v>
      </c>
      <c r="N86" s="33">
        <v>1200</v>
      </c>
      <c r="O86" s="33">
        <v>0</v>
      </c>
      <c r="P86" s="33">
        <v>2203.6799999999998</v>
      </c>
      <c r="Q86" s="34" t="s">
        <v>529</v>
      </c>
      <c r="R86" s="34" t="s">
        <v>530</v>
      </c>
      <c r="S86" s="34" t="s">
        <v>579</v>
      </c>
      <c r="T86" s="34" t="s">
        <v>532</v>
      </c>
      <c r="U86" s="34" t="s">
        <v>805</v>
      </c>
    </row>
    <row r="87" spans="1:21" x14ac:dyDescent="0.25">
      <c r="A87" s="34" t="s">
        <v>91</v>
      </c>
      <c r="B87" s="34" t="s">
        <v>301</v>
      </c>
      <c r="C87" s="34">
        <v>2017</v>
      </c>
      <c r="D87" s="34" t="s">
        <v>534</v>
      </c>
      <c r="E87" s="34" t="s">
        <v>595</v>
      </c>
      <c r="F87" s="34">
        <v>25</v>
      </c>
      <c r="G87" s="33">
        <v>3827</v>
      </c>
      <c r="H87" s="33">
        <v>1190</v>
      </c>
      <c r="K87" s="34" t="s">
        <v>302</v>
      </c>
      <c r="L87" s="34" t="s">
        <v>22</v>
      </c>
      <c r="M87" s="33">
        <v>1190</v>
      </c>
      <c r="N87" s="33">
        <v>0</v>
      </c>
      <c r="O87" s="33">
        <v>0</v>
      </c>
      <c r="P87" s="33">
        <v>5017</v>
      </c>
      <c r="Q87" s="34" t="s">
        <v>540</v>
      </c>
      <c r="R87" s="34" t="s">
        <v>530</v>
      </c>
      <c r="S87" s="34" t="s">
        <v>552</v>
      </c>
      <c r="T87" s="34" t="s">
        <v>532</v>
      </c>
      <c r="U87" s="34" t="s">
        <v>811</v>
      </c>
    </row>
    <row r="88" spans="1:21" x14ac:dyDescent="0.25">
      <c r="A88" s="34" t="s">
        <v>154</v>
      </c>
      <c r="B88" s="34" t="s">
        <v>299</v>
      </c>
      <c r="C88" s="34">
        <v>2017</v>
      </c>
      <c r="D88" s="34" t="s">
        <v>534</v>
      </c>
      <c r="E88" s="34" t="s">
        <v>548</v>
      </c>
      <c r="F88" s="34">
        <v>25</v>
      </c>
      <c r="G88" s="33">
        <v>230</v>
      </c>
      <c r="H88" s="33">
        <v>789.48</v>
      </c>
      <c r="K88" s="34" t="s">
        <v>300</v>
      </c>
      <c r="L88" s="34" t="s">
        <v>22</v>
      </c>
      <c r="M88" s="33">
        <v>789.48</v>
      </c>
      <c r="N88" s="33">
        <v>0</v>
      </c>
      <c r="O88" s="33">
        <v>0</v>
      </c>
      <c r="P88" s="33">
        <v>1019.48</v>
      </c>
      <c r="Q88" s="34" t="s">
        <v>529</v>
      </c>
      <c r="R88" s="34" t="s">
        <v>541</v>
      </c>
      <c r="S88" s="34" t="s">
        <v>702</v>
      </c>
      <c r="T88" s="34" t="s">
        <v>532</v>
      </c>
      <c r="U88" s="34" t="s">
        <v>849</v>
      </c>
    </row>
    <row r="89" spans="1:21" x14ac:dyDescent="0.25">
      <c r="A89" s="34" t="s">
        <v>132</v>
      </c>
      <c r="B89" s="34" t="s">
        <v>295</v>
      </c>
      <c r="C89" s="34">
        <v>2016</v>
      </c>
      <c r="D89" s="34" t="s">
        <v>534</v>
      </c>
      <c r="E89" s="34" t="s">
        <v>643</v>
      </c>
      <c r="F89" s="34">
        <v>26</v>
      </c>
      <c r="G89" s="33">
        <v>1821</v>
      </c>
      <c r="H89" s="33">
        <v>970.2</v>
      </c>
      <c r="K89" s="34" t="s">
        <v>296</v>
      </c>
      <c r="L89" s="34" t="s">
        <v>22</v>
      </c>
      <c r="M89" s="33">
        <v>970.2</v>
      </c>
      <c r="N89" s="33">
        <v>0</v>
      </c>
      <c r="O89" s="33">
        <v>0</v>
      </c>
      <c r="P89" s="33">
        <v>2791.2</v>
      </c>
      <c r="Q89" s="34" t="s">
        <v>529</v>
      </c>
      <c r="R89" s="34" t="s">
        <v>541</v>
      </c>
      <c r="S89" s="34" t="s">
        <v>546</v>
      </c>
      <c r="T89" s="34" t="s">
        <v>532</v>
      </c>
      <c r="U89" s="34" t="s">
        <v>713</v>
      </c>
    </row>
    <row r="90" spans="1:21" x14ac:dyDescent="0.25">
      <c r="A90" s="34" t="s">
        <v>132</v>
      </c>
      <c r="B90" s="34" t="s">
        <v>297</v>
      </c>
      <c r="C90" s="34">
        <v>2017</v>
      </c>
      <c r="D90" s="34" t="s">
        <v>534</v>
      </c>
      <c r="E90" s="34" t="s">
        <v>548</v>
      </c>
      <c r="F90" s="34">
        <v>26</v>
      </c>
      <c r="G90" s="33">
        <v>1994.14</v>
      </c>
      <c r="H90" s="33">
        <v>1950.96</v>
      </c>
      <c r="K90" s="34" t="s">
        <v>298</v>
      </c>
      <c r="L90" s="34" t="s">
        <v>22</v>
      </c>
      <c r="M90" s="33">
        <v>1200.96</v>
      </c>
      <c r="N90" s="33">
        <v>750</v>
      </c>
      <c r="O90" s="33">
        <v>0</v>
      </c>
      <c r="P90" s="33">
        <v>3945.1000000000004</v>
      </c>
      <c r="Q90" s="34" t="s">
        <v>561</v>
      </c>
      <c r="R90" s="34" t="s">
        <v>530</v>
      </c>
      <c r="S90" s="34" t="s">
        <v>531</v>
      </c>
      <c r="T90" s="34" t="s">
        <v>532</v>
      </c>
      <c r="U90" s="34" t="s">
        <v>717</v>
      </c>
    </row>
    <row r="91" spans="1:21" x14ac:dyDescent="0.25">
      <c r="A91" s="34" t="s">
        <v>173</v>
      </c>
      <c r="B91" s="34" t="s">
        <v>293</v>
      </c>
      <c r="C91" s="34">
        <v>2012</v>
      </c>
      <c r="D91" s="34" t="s">
        <v>534</v>
      </c>
      <c r="E91" s="34" t="s">
        <v>581</v>
      </c>
      <c r="F91" s="34">
        <v>26</v>
      </c>
      <c r="G91" s="33">
        <v>1247</v>
      </c>
      <c r="H91" s="33">
        <v>0</v>
      </c>
      <c r="K91" s="34" t="s">
        <v>294</v>
      </c>
      <c r="L91" s="34" t="s">
        <v>22</v>
      </c>
      <c r="M91" s="33">
        <v>0</v>
      </c>
      <c r="N91" s="33">
        <v>0</v>
      </c>
      <c r="O91" s="33">
        <v>0</v>
      </c>
      <c r="P91" s="33">
        <v>1247</v>
      </c>
      <c r="Q91" s="34" t="s">
        <v>529</v>
      </c>
      <c r="R91" s="34" t="s">
        <v>541</v>
      </c>
      <c r="S91" s="34" t="s">
        <v>549</v>
      </c>
      <c r="T91" s="34" t="s">
        <v>532</v>
      </c>
      <c r="U91" s="34" t="s">
        <v>741</v>
      </c>
    </row>
    <row r="92" spans="1:21" x14ac:dyDescent="0.25">
      <c r="A92" s="34" t="s">
        <v>37</v>
      </c>
      <c r="B92" s="34" t="s">
        <v>289</v>
      </c>
      <c r="C92" s="34">
        <v>2016</v>
      </c>
      <c r="D92" s="34" t="s">
        <v>534</v>
      </c>
      <c r="E92" s="34" t="s">
        <v>617</v>
      </c>
      <c r="F92" s="34">
        <v>26</v>
      </c>
      <c r="G92" s="33">
        <v>1694.8</v>
      </c>
      <c r="H92" s="33">
        <v>2461.1</v>
      </c>
      <c r="K92" s="34" t="s">
        <v>290</v>
      </c>
      <c r="L92" s="34" t="s">
        <v>22</v>
      </c>
      <c r="M92" s="33">
        <v>1466.1</v>
      </c>
      <c r="N92" s="33">
        <v>995</v>
      </c>
      <c r="O92" s="33">
        <v>0</v>
      </c>
      <c r="P92" s="33">
        <v>4155.8999999999996</v>
      </c>
      <c r="Q92" s="34" t="s">
        <v>545</v>
      </c>
      <c r="R92" s="34" t="s">
        <v>530</v>
      </c>
      <c r="S92" s="34" t="s">
        <v>531</v>
      </c>
      <c r="T92" s="34" t="s">
        <v>532</v>
      </c>
      <c r="U92" s="34" t="s">
        <v>749</v>
      </c>
    </row>
    <row r="93" spans="1:21" x14ac:dyDescent="0.25">
      <c r="A93" s="34" t="s">
        <v>37</v>
      </c>
      <c r="B93" s="34" t="s">
        <v>291</v>
      </c>
      <c r="C93" s="34">
        <v>2017</v>
      </c>
      <c r="D93" s="34" t="s">
        <v>534</v>
      </c>
      <c r="E93" s="34" t="s">
        <v>667</v>
      </c>
      <c r="F93" s="34">
        <v>26</v>
      </c>
      <c r="G93" s="33">
        <v>2162.19</v>
      </c>
      <c r="H93" s="33">
        <v>813.46</v>
      </c>
      <c r="K93" s="34" t="s">
        <v>292</v>
      </c>
      <c r="L93" s="34" t="s">
        <v>22</v>
      </c>
      <c r="M93" s="33">
        <v>813.46</v>
      </c>
      <c r="N93" s="33">
        <v>0</v>
      </c>
      <c r="O93" s="33">
        <v>0</v>
      </c>
      <c r="P93" s="33">
        <v>2975.65</v>
      </c>
      <c r="Q93" s="34" t="s">
        <v>529</v>
      </c>
      <c r="R93" s="34" t="s">
        <v>750</v>
      </c>
      <c r="S93" s="34" t="s">
        <v>542</v>
      </c>
      <c r="T93" s="34" t="s">
        <v>532</v>
      </c>
      <c r="U93" s="34" t="s">
        <v>751</v>
      </c>
    </row>
    <row r="94" spans="1:21" x14ac:dyDescent="0.25">
      <c r="A94" s="34" t="s">
        <v>182</v>
      </c>
      <c r="B94" s="34" t="s">
        <v>287</v>
      </c>
      <c r="C94" s="34">
        <v>2014</v>
      </c>
      <c r="D94" s="34" t="s">
        <v>534</v>
      </c>
      <c r="E94" s="34" t="s">
        <v>826</v>
      </c>
      <c r="F94" s="34">
        <v>26</v>
      </c>
      <c r="G94" s="33">
        <v>-4494.26</v>
      </c>
      <c r="H94" s="33">
        <v>4182.49</v>
      </c>
      <c r="K94" s="34" t="s">
        <v>288</v>
      </c>
      <c r="L94" s="34" t="s">
        <v>22</v>
      </c>
      <c r="M94" s="33">
        <v>892.49</v>
      </c>
      <c r="N94" s="33">
        <v>1550</v>
      </c>
      <c r="O94" s="33">
        <v>1740</v>
      </c>
      <c r="P94" s="33">
        <v>-311.77000000000044</v>
      </c>
      <c r="Q94" s="34" t="s">
        <v>529</v>
      </c>
      <c r="R94" s="34" t="s">
        <v>530</v>
      </c>
      <c r="S94" s="34" t="s">
        <v>549</v>
      </c>
      <c r="T94" s="34" t="s">
        <v>532</v>
      </c>
      <c r="U94" s="34" t="s">
        <v>827</v>
      </c>
    </row>
    <row r="95" spans="1:21" x14ac:dyDescent="0.25">
      <c r="A95" s="34" t="s">
        <v>31</v>
      </c>
      <c r="B95" s="34" t="s">
        <v>285</v>
      </c>
      <c r="C95" s="34">
        <v>2014</v>
      </c>
      <c r="D95" s="34" t="s">
        <v>534</v>
      </c>
      <c r="E95" s="34" t="s">
        <v>581</v>
      </c>
      <c r="F95" s="34">
        <v>27</v>
      </c>
      <c r="G95" s="33">
        <v>-1310.79</v>
      </c>
      <c r="H95" s="33">
        <v>4002.63</v>
      </c>
      <c r="K95" s="34" t="s">
        <v>286</v>
      </c>
      <c r="L95" s="34" t="s">
        <v>22</v>
      </c>
      <c r="M95" s="33">
        <v>1942.63</v>
      </c>
      <c r="N95" s="33">
        <v>2060</v>
      </c>
      <c r="O95" s="33">
        <v>0</v>
      </c>
      <c r="P95" s="33">
        <v>2691.84</v>
      </c>
      <c r="Q95" s="34" t="s">
        <v>545</v>
      </c>
      <c r="R95" s="34" t="s">
        <v>541</v>
      </c>
      <c r="S95" s="34" t="s">
        <v>576</v>
      </c>
      <c r="T95" s="34" t="s">
        <v>532</v>
      </c>
      <c r="U95" s="34" t="s">
        <v>642</v>
      </c>
    </row>
    <row r="96" spans="1:21" x14ac:dyDescent="0.25">
      <c r="A96" s="34" t="s">
        <v>63</v>
      </c>
      <c r="B96" s="34" t="s">
        <v>283</v>
      </c>
      <c r="C96" s="34">
        <v>2017</v>
      </c>
      <c r="D96" s="34" t="s">
        <v>534</v>
      </c>
      <c r="E96" s="34" t="s">
        <v>548</v>
      </c>
      <c r="F96" s="34">
        <v>28</v>
      </c>
      <c r="G96" s="33">
        <v>-599</v>
      </c>
      <c r="H96" s="33">
        <v>696.06</v>
      </c>
      <c r="K96" s="34" t="s">
        <v>284</v>
      </c>
      <c r="L96" s="34" t="s">
        <v>22</v>
      </c>
      <c r="M96" s="33">
        <v>696.06</v>
      </c>
      <c r="N96" s="33">
        <v>0</v>
      </c>
      <c r="O96" s="33">
        <v>0</v>
      </c>
      <c r="P96" s="33">
        <v>97.059999999999945</v>
      </c>
      <c r="Q96" s="34" t="s">
        <v>529</v>
      </c>
      <c r="R96" s="34" t="s">
        <v>530</v>
      </c>
      <c r="S96" s="34" t="s">
        <v>549</v>
      </c>
      <c r="T96" s="34" t="s">
        <v>532</v>
      </c>
      <c r="U96" s="34" t="s">
        <v>550</v>
      </c>
    </row>
    <row r="97" spans="1:21" x14ac:dyDescent="0.25">
      <c r="A97" s="34" t="s">
        <v>55</v>
      </c>
      <c r="B97" s="34" t="s">
        <v>281</v>
      </c>
      <c r="C97" s="34">
        <v>2017</v>
      </c>
      <c r="D97" s="34" t="s">
        <v>534</v>
      </c>
      <c r="E97" s="34" t="s">
        <v>560</v>
      </c>
      <c r="F97" s="34">
        <v>28</v>
      </c>
      <c r="G97" s="33">
        <v>1649.8</v>
      </c>
      <c r="H97" s="33">
        <v>1014.12</v>
      </c>
      <c r="K97" s="34" t="s">
        <v>282</v>
      </c>
      <c r="L97" s="34" t="s">
        <v>22</v>
      </c>
      <c r="M97" s="33">
        <v>1014.12</v>
      </c>
      <c r="N97" s="33">
        <v>0</v>
      </c>
      <c r="O97" s="33">
        <v>0</v>
      </c>
      <c r="P97" s="33">
        <v>2663.92</v>
      </c>
      <c r="Q97" s="34" t="s">
        <v>540</v>
      </c>
      <c r="R97" s="34" t="s">
        <v>541</v>
      </c>
      <c r="S97" s="34" t="s">
        <v>546</v>
      </c>
      <c r="T97" s="34" t="s">
        <v>532</v>
      </c>
      <c r="U97" s="34" t="s">
        <v>654</v>
      </c>
    </row>
    <row r="98" spans="1:21" x14ac:dyDescent="0.25">
      <c r="A98" s="34" t="s">
        <v>173</v>
      </c>
      <c r="B98" s="34" t="s">
        <v>279</v>
      </c>
      <c r="C98" s="34">
        <v>2017</v>
      </c>
      <c r="D98" s="34" t="s">
        <v>534</v>
      </c>
      <c r="E98" s="34" t="s">
        <v>548</v>
      </c>
      <c r="F98" s="34">
        <v>28</v>
      </c>
      <c r="G98" s="33">
        <v>143.58000000000001</v>
      </c>
      <c r="H98" s="33">
        <v>2018.14</v>
      </c>
      <c r="K98" s="34" t="s">
        <v>280</v>
      </c>
      <c r="L98" s="34" t="s">
        <v>22</v>
      </c>
      <c r="M98" s="33">
        <v>832.14</v>
      </c>
      <c r="N98" s="33">
        <v>1186</v>
      </c>
      <c r="O98" s="33">
        <v>0</v>
      </c>
      <c r="P98" s="33">
        <v>2161.7200000000003</v>
      </c>
      <c r="Q98" s="34" t="s">
        <v>545</v>
      </c>
      <c r="R98" s="34" t="s">
        <v>530</v>
      </c>
      <c r="S98" s="34" t="s">
        <v>576</v>
      </c>
      <c r="T98" s="34" t="s">
        <v>532</v>
      </c>
      <c r="U98" s="34" t="s">
        <v>742</v>
      </c>
    </row>
    <row r="99" spans="1:21" x14ac:dyDescent="0.25">
      <c r="A99" s="34" t="s">
        <v>210</v>
      </c>
      <c r="B99" s="34" t="s">
        <v>277</v>
      </c>
      <c r="C99" s="34">
        <v>2016</v>
      </c>
      <c r="D99" s="34" t="s">
        <v>534</v>
      </c>
      <c r="E99" s="34" t="s">
        <v>591</v>
      </c>
      <c r="F99" s="34">
        <v>29</v>
      </c>
      <c r="G99" s="33">
        <v>999.36</v>
      </c>
      <c r="H99" s="33">
        <v>0</v>
      </c>
      <c r="K99" s="34" t="s">
        <v>278</v>
      </c>
      <c r="L99" s="34" t="s">
        <v>22</v>
      </c>
      <c r="M99" s="33">
        <v>0</v>
      </c>
      <c r="N99" s="33">
        <v>0</v>
      </c>
      <c r="O99" s="33">
        <v>0</v>
      </c>
      <c r="P99" s="33">
        <v>999.36</v>
      </c>
      <c r="Q99" s="34" t="s">
        <v>545</v>
      </c>
      <c r="R99" s="34" t="s">
        <v>541</v>
      </c>
      <c r="S99" s="34" t="s">
        <v>531</v>
      </c>
      <c r="T99" s="34" t="s">
        <v>532</v>
      </c>
      <c r="U99" s="34" t="s">
        <v>606</v>
      </c>
    </row>
    <row r="100" spans="1:21" x14ac:dyDescent="0.25">
      <c r="A100" s="34" t="s">
        <v>85</v>
      </c>
      <c r="B100" s="34" t="s">
        <v>273</v>
      </c>
      <c r="C100" s="34">
        <v>2011</v>
      </c>
      <c r="D100" s="34" t="s">
        <v>684</v>
      </c>
      <c r="E100" s="34" t="s">
        <v>696</v>
      </c>
      <c r="F100" s="34">
        <v>29</v>
      </c>
      <c r="G100" s="33">
        <v>-926.12</v>
      </c>
      <c r="H100" s="33">
        <v>0</v>
      </c>
      <c r="K100" s="34" t="s">
        <v>274</v>
      </c>
      <c r="L100" s="34" t="s">
        <v>22</v>
      </c>
      <c r="M100" s="33">
        <v>0</v>
      </c>
      <c r="N100" s="33">
        <v>0</v>
      </c>
      <c r="O100" s="33">
        <v>0</v>
      </c>
      <c r="P100" s="33">
        <v>-926.12</v>
      </c>
      <c r="Q100" s="34" t="s">
        <v>540</v>
      </c>
      <c r="R100" s="34" t="s">
        <v>530</v>
      </c>
      <c r="S100" s="34" t="s">
        <v>542</v>
      </c>
      <c r="T100" s="34" t="s">
        <v>532</v>
      </c>
      <c r="U100" s="34" t="s">
        <v>697</v>
      </c>
    </row>
    <row r="101" spans="1:21" x14ac:dyDescent="0.25">
      <c r="A101" s="34" t="s">
        <v>272</v>
      </c>
      <c r="B101" s="34" t="s">
        <v>270</v>
      </c>
      <c r="C101" s="34">
        <v>2014</v>
      </c>
      <c r="D101" s="34" t="s">
        <v>534</v>
      </c>
      <c r="E101" s="34" t="s">
        <v>784</v>
      </c>
      <c r="F101" s="34">
        <v>29</v>
      </c>
      <c r="G101" s="33">
        <v>-1590.98</v>
      </c>
      <c r="H101" s="33">
        <v>0</v>
      </c>
      <c r="K101" s="34" t="s">
        <v>271</v>
      </c>
      <c r="L101" s="34" t="s">
        <v>22</v>
      </c>
      <c r="M101" s="33">
        <v>0</v>
      </c>
      <c r="N101" s="33">
        <v>0</v>
      </c>
      <c r="O101" s="33">
        <v>0</v>
      </c>
      <c r="P101" s="33">
        <v>-1590.98</v>
      </c>
      <c r="Q101" s="34" t="s">
        <v>540</v>
      </c>
      <c r="R101" s="34" t="s">
        <v>541</v>
      </c>
      <c r="S101" s="34" t="s">
        <v>576</v>
      </c>
      <c r="T101" s="34" t="s">
        <v>532</v>
      </c>
      <c r="U101" s="34" t="s">
        <v>785</v>
      </c>
    </row>
    <row r="102" spans="1:21" x14ac:dyDescent="0.25">
      <c r="A102" s="34" t="s">
        <v>96</v>
      </c>
      <c r="B102" s="34" t="s">
        <v>268</v>
      </c>
      <c r="C102" s="34">
        <v>2015</v>
      </c>
      <c r="D102" s="34" t="s">
        <v>534</v>
      </c>
      <c r="E102" s="34" t="s">
        <v>682</v>
      </c>
      <c r="F102" s="34">
        <v>30</v>
      </c>
      <c r="G102" s="33">
        <v>141.69</v>
      </c>
      <c r="H102" s="33">
        <v>10882.61</v>
      </c>
      <c r="K102" s="34" t="s">
        <v>269</v>
      </c>
      <c r="L102" s="34" t="s">
        <v>22</v>
      </c>
      <c r="M102" s="33">
        <v>4927.6099999999997</v>
      </c>
      <c r="N102" s="33">
        <v>3145</v>
      </c>
      <c r="O102" s="33">
        <v>2810</v>
      </c>
      <c r="P102" s="33">
        <v>11024.300000000001</v>
      </c>
      <c r="Q102" s="34" t="s">
        <v>545</v>
      </c>
      <c r="R102" s="34" t="s">
        <v>541</v>
      </c>
      <c r="S102" s="34" t="s">
        <v>542</v>
      </c>
      <c r="T102" s="34" t="s">
        <v>532</v>
      </c>
      <c r="U102" s="34" t="s">
        <v>683</v>
      </c>
    </row>
    <row r="103" spans="1:21" x14ac:dyDescent="0.25">
      <c r="A103" s="34" t="s">
        <v>91</v>
      </c>
      <c r="B103" s="34" t="s">
        <v>266</v>
      </c>
      <c r="C103" s="34">
        <v>2016</v>
      </c>
      <c r="D103" s="34" t="s">
        <v>534</v>
      </c>
      <c r="E103" s="34" t="s">
        <v>583</v>
      </c>
      <c r="F103" s="34">
        <v>30</v>
      </c>
      <c r="G103" s="33">
        <v>-6190.62</v>
      </c>
      <c r="H103" s="33">
        <v>3850.58</v>
      </c>
      <c r="K103" s="34" t="s">
        <v>267</v>
      </c>
      <c r="L103" s="34" t="s">
        <v>22</v>
      </c>
      <c r="M103" s="33">
        <v>905.58</v>
      </c>
      <c r="N103" s="33">
        <v>1135</v>
      </c>
      <c r="O103" s="33">
        <v>1810</v>
      </c>
      <c r="P103" s="33">
        <v>-2340.04</v>
      </c>
      <c r="Q103" s="34" t="s">
        <v>529</v>
      </c>
      <c r="R103" s="34" t="s">
        <v>541</v>
      </c>
      <c r="S103" s="34" t="s">
        <v>531</v>
      </c>
      <c r="T103" s="34" t="s">
        <v>532</v>
      </c>
      <c r="U103" s="34" t="s">
        <v>802</v>
      </c>
    </row>
    <row r="104" spans="1:21" x14ac:dyDescent="0.25">
      <c r="A104" s="34" t="s">
        <v>114</v>
      </c>
      <c r="B104" s="34" t="s">
        <v>264</v>
      </c>
      <c r="C104" s="34">
        <v>2014</v>
      </c>
      <c r="D104" s="34" t="s">
        <v>534</v>
      </c>
      <c r="E104" s="34" t="s">
        <v>820</v>
      </c>
      <c r="F104" s="34">
        <v>30</v>
      </c>
      <c r="G104" s="33">
        <v>-2648.39</v>
      </c>
      <c r="H104" s="33">
        <v>1058.75</v>
      </c>
      <c r="K104" s="34" t="s">
        <v>265</v>
      </c>
      <c r="L104" s="34" t="s">
        <v>22</v>
      </c>
      <c r="M104" s="33">
        <v>1058.75</v>
      </c>
      <c r="N104" s="33">
        <v>0</v>
      </c>
      <c r="O104" s="33">
        <v>0</v>
      </c>
      <c r="P104" s="33">
        <v>-1589.6399999999999</v>
      </c>
      <c r="Q104" s="34" t="s">
        <v>540</v>
      </c>
      <c r="R104" s="34" t="s">
        <v>530</v>
      </c>
      <c r="S104" s="34" t="s">
        <v>576</v>
      </c>
      <c r="T104" s="34" t="s">
        <v>532</v>
      </c>
      <c r="U104" s="34" t="s">
        <v>821</v>
      </c>
    </row>
    <row r="105" spans="1:21" x14ac:dyDescent="0.25">
      <c r="G105" s="33"/>
      <c r="H105" s="33">
        <f>SUM(H2:H104)</f>
        <v>169221.81000000003</v>
      </c>
      <c r="M105" s="33"/>
      <c r="N105" s="33"/>
      <c r="O105" s="33"/>
      <c r="P105" s="33"/>
    </row>
    <row r="106" spans="1:21" x14ac:dyDescent="0.25">
      <c r="G106" s="33"/>
      <c r="H106" s="33"/>
      <c r="M106" s="33"/>
      <c r="N106" s="33"/>
      <c r="O106" s="33"/>
      <c r="P106" s="33"/>
    </row>
    <row r="107" spans="1:21" x14ac:dyDescent="0.25">
      <c r="A107" s="34" t="s">
        <v>248</v>
      </c>
      <c r="B107" s="34" t="s">
        <v>261</v>
      </c>
      <c r="C107" s="34">
        <v>2017</v>
      </c>
      <c r="D107" s="34" t="s">
        <v>534</v>
      </c>
      <c r="E107" s="34" t="s">
        <v>595</v>
      </c>
      <c r="F107" s="34">
        <v>31</v>
      </c>
      <c r="G107" s="33">
        <v>4357</v>
      </c>
      <c r="H107" s="33">
        <v>2027.92</v>
      </c>
      <c r="K107" s="34" t="s">
        <v>262</v>
      </c>
      <c r="L107" s="34" t="s">
        <v>22</v>
      </c>
      <c r="M107" s="33">
        <v>1402.92</v>
      </c>
      <c r="N107" s="33">
        <v>625</v>
      </c>
      <c r="O107" s="33">
        <v>0</v>
      </c>
      <c r="P107" s="33">
        <v>6384.92</v>
      </c>
      <c r="Q107" s="34" t="s">
        <v>540</v>
      </c>
      <c r="R107" s="34" t="s">
        <v>530</v>
      </c>
      <c r="S107" s="34" t="s">
        <v>552</v>
      </c>
      <c r="T107" s="34" t="s">
        <v>532</v>
      </c>
      <c r="U107" s="34" t="s">
        <v>596</v>
      </c>
    </row>
    <row r="108" spans="1:21" x14ac:dyDescent="0.25">
      <c r="A108" s="34" t="s">
        <v>192</v>
      </c>
      <c r="B108" s="34" t="s">
        <v>259</v>
      </c>
      <c r="C108" s="34">
        <v>2011</v>
      </c>
      <c r="D108" s="34" t="s">
        <v>534</v>
      </c>
      <c r="E108" s="34" t="s">
        <v>598</v>
      </c>
      <c r="F108" s="34">
        <v>31</v>
      </c>
      <c r="G108" s="33">
        <v>73.41</v>
      </c>
      <c r="H108" s="33">
        <v>606.91</v>
      </c>
      <c r="K108" s="34" t="s">
        <v>260</v>
      </c>
      <c r="L108" s="34" t="s">
        <v>22</v>
      </c>
      <c r="M108" s="33">
        <v>606.91</v>
      </c>
      <c r="N108" s="33">
        <v>0</v>
      </c>
      <c r="O108" s="33">
        <v>0</v>
      </c>
      <c r="P108" s="33">
        <v>680.31999999999994</v>
      </c>
      <c r="Q108" s="34" t="s">
        <v>529</v>
      </c>
      <c r="R108" s="34" t="s">
        <v>541</v>
      </c>
      <c r="S108" s="34" t="s">
        <v>549</v>
      </c>
      <c r="T108" s="34" t="s">
        <v>532</v>
      </c>
      <c r="U108" s="34" t="s">
        <v>599</v>
      </c>
    </row>
    <row r="109" spans="1:21" x14ac:dyDescent="0.25">
      <c r="A109" s="34" t="s">
        <v>55</v>
      </c>
      <c r="B109" s="34" t="s">
        <v>257</v>
      </c>
      <c r="C109" s="34">
        <v>2014</v>
      </c>
      <c r="D109" s="34" t="s">
        <v>534</v>
      </c>
      <c r="E109" s="34" t="s">
        <v>583</v>
      </c>
      <c r="F109" s="34">
        <v>31</v>
      </c>
      <c r="G109" s="33">
        <v>-3095.37</v>
      </c>
      <c r="H109" s="33">
        <v>3581.66</v>
      </c>
      <c r="K109" s="34" t="s">
        <v>258</v>
      </c>
      <c r="L109" s="34" t="s">
        <v>22</v>
      </c>
      <c r="M109" s="33">
        <v>471.66</v>
      </c>
      <c r="N109" s="33">
        <v>1400</v>
      </c>
      <c r="O109" s="33">
        <v>1710</v>
      </c>
      <c r="P109" s="33">
        <v>486.28999999999996</v>
      </c>
      <c r="Q109" s="34" t="s">
        <v>545</v>
      </c>
      <c r="R109" s="34" t="s">
        <v>541</v>
      </c>
      <c r="S109" s="34" t="s">
        <v>576</v>
      </c>
      <c r="T109" s="34" t="s">
        <v>532</v>
      </c>
      <c r="U109" s="34" t="s">
        <v>650</v>
      </c>
    </row>
    <row r="110" spans="1:21" x14ac:dyDescent="0.25">
      <c r="A110" s="34" t="s">
        <v>99</v>
      </c>
      <c r="B110" s="34" t="s">
        <v>255</v>
      </c>
      <c r="C110" s="34">
        <v>2006</v>
      </c>
      <c r="D110" s="34" t="s">
        <v>689</v>
      </c>
      <c r="E110" s="34" t="s">
        <v>690</v>
      </c>
      <c r="F110" s="34">
        <v>31</v>
      </c>
      <c r="G110" s="33">
        <v>-745</v>
      </c>
      <c r="H110" s="33">
        <v>219.84</v>
      </c>
      <c r="K110" s="34" t="s">
        <v>256</v>
      </c>
      <c r="L110" s="34" t="s">
        <v>22</v>
      </c>
      <c r="M110" s="33">
        <v>219.84</v>
      </c>
      <c r="N110" s="33">
        <v>0</v>
      </c>
      <c r="O110" s="33">
        <v>0</v>
      </c>
      <c r="P110" s="33">
        <v>-525.16</v>
      </c>
      <c r="Q110" s="34" t="s">
        <v>545</v>
      </c>
      <c r="R110" s="34" t="s">
        <v>530</v>
      </c>
      <c r="S110" s="34" t="s">
        <v>531</v>
      </c>
      <c r="T110" s="34" t="s">
        <v>532</v>
      </c>
      <c r="U110" s="34" t="s">
        <v>691</v>
      </c>
    </row>
    <row r="111" spans="1:21" x14ac:dyDescent="0.25">
      <c r="A111" s="34" t="s">
        <v>132</v>
      </c>
      <c r="B111" s="34" t="s">
        <v>253</v>
      </c>
      <c r="C111" s="34">
        <v>2011</v>
      </c>
      <c r="D111" s="34" t="s">
        <v>527</v>
      </c>
      <c r="E111" s="34" t="s">
        <v>710</v>
      </c>
      <c r="F111" s="34">
        <v>31</v>
      </c>
      <c r="G111" s="33">
        <v>483.85</v>
      </c>
      <c r="H111" s="33">
        <v>0</v>
      </c>
      <c r="K111" s="34" t="s">
        <v>254</v>
      </c>
      <c r="L111" s="34" t="s">
        <v>22</v>
      </c>
      <c r="M111" s="33">
        <v>0</v>
      </c>
      <c r="N111" s="33">
        <v>0</v>
      </c>
      <c r="O111" s="33">
        <v>0</v>
      </c>
      <c r="P111" s="33">
        <v>483.85</v>
      </c>
      <c r="Q111" s="34" t="s">
        <v>529</v>
      </c>
      <c r="R111" s="34" t="s">
        <v>530</v>
      </c>
      <c r="S111" s="34" t="s">
        <v>576</v>
      </c>
      <c r="T111" s="34" t="s">
        <v>532</v>
      </c>
      <c r="U111" s="34" t="s">
        <v>711</v>
      </c>
    </row>
    <row r="112" spans="1:21" x14ac:dyDescent="0.25">
      <c r="A112" s="34" t="s">
        <v>45</v>
      </c>
      <c r="B112" s="34" t="s">
        <v>251</v>
      </c>
      <c r="C112" s="34">
        <v>2017</v>
      </c>
      <c r="D112" s="34" t="s">
        <v>534</v>
      </c>
      <c r="E112" s="34" t="s">
        <v>635</v>
      </c>
      <c r="F112" s="34">
        <v>31</v>
      </c>
      <c r="G112" s="33">
        <v>1648</v>
      </c>
      <c r="H112" s="33">
        <v>1724.81</v>
      </c>
      <c r="K112" s="34" t="s">
        <v>252</v>
      </c>
      <c r="L112" s="34" t="s">
        <v>22</v>
      </c>
      <c r="M112" s="33">
        <v>1724.81</v>
      </c>
      <c r="N112" s="33">
        <v>0</v>
      </c>
      <c r="O112" s="33">
        <v>0</v>
      </c>
      <c r="P112" s="33">
        <v>3372.81</v>
      </c>
      <c r="Q112" s="34" t="s">
        <v>540</v>
      </c>
      <c r="R112" s="34" t="s">
        <v>541</v>
      </c>
      <c r="S112" s="34" t="s">
        <v>552</v>
      </c>
      <c r="T112" s="34" t="s">
        <v>532</v>
      </c>
      <c r="U112" s="34" t="s">
        <v>763</v>
      </c>
    </row>
    <row r="113" spans="1:21" x14ac:dyDescent="0.25">
      <c r="A113" s="34" t="s">
        <v>117</v>
      </c>
      <c r="B113" s="34" t="s">
        <v>249</v>
      </c>
      <c r="C113" s="34">
        <v>2015</v>
      </c>
      <c r="D113" s="34" t="s">
        <v>534</v>
      </c>
      <c r="E113" s="34" t="s">
        <v>759</v>
      </c>
      <c r="F113" s="34">
        <v>31</v>
      </c>
      <c r="G113" s="33">
        <v>1079.5899999999999</v>
      </c>
      <c r="H113" s="33">
        <v>0</v>
      </c>
      <c r="K113" s="34" t="s">
        <v>250</v>
      </c>
      <c r="L113" s="34" t="s">
        <v>22</v>
      </c>
      <c r="M113" s="33">
        <v>0</v>
      </c>
      <c r="N113" s="33">
        <v>0</v>
      </c>
      <c r="O113" s="33">
        <v>0</v>
      </c>
      <c r="P113" s="33">
        <v>1079.5899999999999</v>
      </c>
      <c r="Q113" s="34" t="s">
        <v>529</v>
      </c>
      <c r="R113" s="34" t="s">
        <v>530</v>
      </c>
      <c r="S113" s="34" t="s">
        <v>571</v>
      </c>
      <c r="T113" s="34" t="s">
        <v>532</v>
      </c>
      <c r="U113" s="34" t="s">
        <v>776</v>
      </c>
    </row>
    <row r="114" spans="1:21" x14ac:dyDescent="0.25">
      <c r="A114" s="34" t="s">
        <v>248</v>
      </c>
      <c r="B114" s="34" t="s">
        <v>246</v>
      </c>
      <c r="C114" s="34">
        <v>2015</v>
      </c>
      <c r="D114" s="34" t="s">
        <v>534</v>
      </c>
      <c r="E114" s="34" t="s">
        <v>583</v>
      </c>
      <c r="F114" s="34">
        <v>32</v>
      </c>
      <c r="G114" s="33">
        <v>-4570.74</v>
      </c>
      <c r="H114" s="33">
        <v>150</v>
      </c>
      <c r="K114" s="34" t="s">
        <v>247</v>
      </c>
      <c r="L114" s="34" t="s">
        <v>22</v>
      </c>
      <c r="M114" s="33">
        <v>150</v>
      </c>
      <c r="N114" s="33">
        <v>0</v>
      </c>
      <c r="O114" s="33">
        <v>0</v>
      </c>
      <c r="P114" s="33">
        <v>-4420.74</v>
      </c>
      <c r="Q114" s="34" t="s">
        <v>545</v>
      </c>
      <c r="R114" s="34" t="s">
        <v>530</v>
      </c>
      <c r="S114" s="34" t="s">
        <v>536</v>
      </c>
      <c r="T114" s="34" t="s">
        <v>532</v>
      </c>
      <c r="U114" s="34" t="s">
        <v>594</v>
      </c>
    </row>
    <row r="115" spans="1:21" x14ac:dyDescent="0.25">
      <c r="A115" s="34" t="s">
        <v>85</v>
      </c>
      <c r="B115" s="34" t="s">
        <v>244</v>
      </c>
      <c r="C115" s="34">
        <v>2008</v>
      </c>
      <c r="D115" s="34" t="s">
        <v>700</v>
      </c>
      <c r="E115" s="34" t="s">
        <v>701</v>
      </c>
      <c r="F115" s="34">
        <v>32</v>
      </c>
      <c r="G115" s="33">
        <v>544.32000000000005</v>
      </c>
      <c r="H115" s="33">
        <v>1000</v>
      </c>
      <c r="K115" s="34" t="s">
        <v>245</v>
      </c>
      <c r="L115" s="34" t="s">
        <v>22</v>
      </c>
      <c r="M115" s="33">
        <v>0</v>
      </c>
      <c r="N115" s="33">
        <v>1000</v>
      </c>
      <c r="O115" s="33">
        <v>0</v>
      </c>
      <c r="P115" s="33">
        <v>1544.3200000000002</v>
      </c>
      <c r="Q115" s="34" t="s">
        <v>545</v>
      </c>
      <c r="R115" s="34" t="s">
        <v>530</v>
      </c>
      <c r="S115" s="34" t="s">
        <v>702</v>
      </c>
      <c r="T115" s="34" t="s">
        <v>532</v>
      </c>
      <c r="U115" s="34" t="s">
        <v>703</v>
      </c>
    </row>
    <row r="116" spans="1:21" x14ac:dyDescent="0.25">
      <c r="A116" s="34" t="s">
        <v>241</v>
      </c>
      <c r="B116" s="34" t="s">
        <v>239</v>
      </c>
      <c r="C116" s="34">
        <v>2015</v>
      </c>
      <c r="D116" s="34" t="s">
        <v>534</v>
      </c>
      <c r="E116" s="34" t="s">
        <v>544</v>
      </c>
      <c r="F116" s="34">
        <v>33</v>
      </c>
      <c r="G116" s="33">
        <v>-49.73</v>
      </c>
      <c r="H116" s="33">
        <v>0</v>
      </c>
      <c r="K116" s="34" t="s">
        <v>240</v>
      </c>
      <c r="L116" s="34" t="s">
        <v>22</v>
      </c>
      <c r="M116" s="33">
        <v>0</v>
      </c>
      <c r="N116" s="33">
        <v>0</v>
      </c>
      <c r="O116" s="33">
        <v>0</v>
      </c>
      <c r="P116" s="33">
        <v>-49.73</v>
      </c>
      <c r="Q116" s="34" t="s">
        <v>529</v>
      </c>
      <c r="R116" s="34" t="s">
        <v>530</v>
      </c>
      <c r="S116" s="34" t="s">
        <v>531</v>
      </c>
      <c r="T116" s="34" t="s">
        <v>532</v>
      </c>
      <c r="U116" s="34" t="s">
        <v>709</v>
      </c>
    </row>
    <row r="117" spans="1:21" x14ac:dyDescent="0.25">
      <c r="A117" s="34" t="s">
        <v>238</v>
      </c>
      <c r="B117" s="34" t="s">
        <v>236</v>
      </c>
      <c r="C117" s="34">
        <v>2017</v>
      </c>
      <c r="D117" s="34" t="s">
        <v>534</v>
      </c>
      <c r="E117" s="34" t="s">
        <v>581</v>
      </c>
      <c r="F117" s="34">
        <v>33</v>
      </c>
      <c r="G117" s="33">
        <v>3973.56</v>
      </c>
      <c r="H117" s="33">
        <v>2570.35</v>
      </c>
      <c r="K117" s="34" t="s">
        <v>237</v>
      </c>
      <c r="L117" s="34" t="s">
        <v>22</v>
      </c>
      <c r="M117" s="33">
        <v>800.35</v>
      </c>
      <c r="N117" s="33">
        <v>0</v>
      </c>
      <c r="O117" s="33">
        <v>1770</v>
      </c>
      <c r="P117" s="33">
        <v>6543.91</v>
      </c>
      <c r="Q117" s="34" t="s">
        <v>545</v>
      </c>
      <c r="R117" s="34" t="s">
        <v>750</v>
      </c>
      <c r="S117" s="34" t="s">
        <v>652</v>
      </c>
      <c r="T117" s="34" t="s">
        <v>532</v>
      </c>
      <c r="U117" s="34" t="s">
        <v>797</v>
      </c>
    </row>
    <row r="118" spans="1:21" x14ac:dyDescent="0.25">
      <c r="A118" s="34" t="s">
        <v>91</v>
      </c>
      <c r="B118" s="34" t="s">
        <v>234</v>
      </c>
      <c r="C118" s="34">
        <v>2016</v>
      </c>
      <c r="D118" s="34" t="s">
        <v>534</v>
      </c>
      <c r="E118" s="34" t="s">
        <v>806</v>
      </c>
      <c r="F118" s="34">
        <v>33</v>
      </c>
      <c r="G118" s="33">
        <v>-6737.92</v>
      </c>
      <c r="H118" s="33">
        <v>2083.5</v>
      </c>
      <c r="K118" s="34" t="s">
        <v>235</v>
      </c>
      <c r="L118" s="34" t="s">
        <v>22</v>
      </c>
      <c r="M118" s="33">
        <v>1133.5</v>
      </c>
      <c r="N118" s="33">
        <v>950</v>
      </c>
      <c r="O118" s="33">
        <v>0</v>
      </c>
      <c r="P118" s="33">
        <v>-4654.42</v>
      </c>
      <c r="Q118" s="34" t="s">
        <v>545</v>
      </c>
      <c r="R118" s="34" t="s">
        <v>541</v>
      </c>
      <c r="S118" s="34" t="s">
        <v>702</v>
      </c>
      <c r="T118" s="34" t="s">
        <v>532</v>
      </c>
      <c r="U118" s="34" t="s">
        <v>807</v>
      </c>
    </row>
    <row r="119" spans="1:21" x14ac:dyDescent="0.25">
      <c r="A119" s="34" t="s">
        <v>233</v>
      </c>
      <c r="B119" s="34" t="s">
        <v>231</v>
      </c>
      <c r="C119" s="34">
        <v>2015</v>
      </c>
      <c r="D119" s="34" t="s">
        <v>534</v>
      </c>
      <c r="E119" s="34" t="s">
        <v>617</v>
      </c>
      <c r="F119" s="34">
        <v>34</v>
      </c>
      <c r="G119" s="33">
        <v>-1408.46</v>
      </c>
      <c r="H119" s="33">
        <v>4153.17</v>
      </c>
      <c r="K119" s="34" t="s">
        <v>232</v>
      </c>
      <c r="L119" s="34" t="s">
        <v>22</v>
      </c>
      <c r="M119" s="33">
        <v>1092.17</v>
      </c>
      <c r="N119" s="33">
        <v>1205</v>
      </c>
      <c r="O119" s="33">
        <v>1856</v>
      </c>
      <c r="P119" s="33">
        <v>2744.71</v>
      </c>
      <c r="Q119" s="34" t="s">
        <v>545</v>
      </c>
      <c r="R119" s="34" t="s">
        <v>541</v>
      </c>
      <c r="S119" s="34" t="s">
        <v>542</v>
      </c>
      <c r="T119" s="34" t="s">
        <v>532</v>
      </c>
      <c r="U119" s="34" t="s">
        <v>618</v>
      </c>
    </row>
    <row r="120" spans="1:21" x14ac:dyDescent="0.25">
      <c r="A120" s="34" t="s">
        <v>85</v>
      </c>
      <c r="B120" s="34" t="s">
        <v>227</v>
      </c>
      <c r="C120" s="34">
        <v>2016</v>
      </c>
      <c r="D120" s="34" t="s">
        <v>534</v>
      </c>
      <c r="E120" s="34" t="s">
        <v>693</v>
      </c>
      <c r="F120" s="34">
        <v>34</v>
      </c>
      <c r="G120" s="33">
        <v>-2495.1799999999998</v>
      </c>
      <c r="H120" s="33">
        <v>1508.98</v>
      </c>
      <c r="K120" s="34" t="s">
        <v>228</v>
      </c>
      <c r="L120" s="34" t="s">
        <v>22</v>
      </c>
      <c r="M120" s="33">
        <v>883.98</v>
      </c>
      <c r="N120" s="33">
        <v>625</v>
      </c>
      <c r="O120" s="33">
        <v>0</v>
      </c>
      <c r="P120" s="33">
        <v>-986.19999999999982</v>
      </c>
      <c r="Q120" s="34" t="s">
        <v>529</v>
      </c>
      <c r="R120" s="34" t="s">
        <v>530</v>
      </c>
      <c r="S120" s="34" t="s">
        <v>542</v>
      </c>
      <c r="T120" s="34" t="s">
        <v>532</v>
      </c>
      <c r="U120" s="34" t="s">
        <v>694</v>
      </c>
    </row>
    <row r="121" spans="1:21" x14ac:dyDescent="0.25">
      <c r="A121" s="34" t="s">
        <v>85</v>
      </c>
      <c r="B121" s="34" t="s">
        <v>229</v>
      </c>
      <c r="C121" s="34">
        <v>2017</v>
      </c>
      <c r="D121" s="34" t="s">
        <v>534</v>
      </c>
      <c r="E121" s="34" t="s">
        <v>581</v>
      </c>
      <c r="F121" s="34">
        <v>34</v>
      </c>
      <c r="G121" s="33">
        <v>3915.39</v>
      </c>
      <c r="H121" s="33">
        <v>3232.84</v>
      </c>
      <c r="K121" s="34" t="s">
        <v>230</v>
      </c>
      <c r="L121" s="34" t="s">
        <v>22</v>
      </c>
      <c r="M121" s="33">
        <v>1536.84</v>
      </c>
      <c r="N121" s="33">
        <v>1696</v>
      </c>
      <c r="O121" s="33">
        <v>0</v>
      </c>
      <c r="P121" s="33">
        <v>7148.23</v>
      </c>
      <c r="Q121" s="34" t="s">
        <v>545</v>
      </c>
      <c r="R121" s="34" t="s">
        <v>530</v>
      </c>
      <c r="S121" s="34" t="s">
        <v>698</v>
      </c>
      <c r="T121" s="34" t="s">
        <v>532</v>
      </c>
      <c r="U121" s="34" t="s">
        <v>699</v>
      </c>
    </row>
    <row r="122" spans="1:21" x14ac:dyDescent="0.25">
      <c r="A122" s="34" t="s">
        <v>132</v>
      </c>
      <c r="B122" s="34" t="s">
        <v>225</v>
      </c>
      <c r="C122" s="34">
        <v>2017</v>
      </c>
      <c r="D122" s="34" t="s">
        <v>534</v>
      </c>
      <c r="E122" s="34" t="s">
        <v>581</v>
      </c>
      <c r="F122" s="34">
        <v>34</v>
      </c>
      <c r="G122" s="33">
        <v>428.32</v>
      </c>
      <c r="H122" s="33">
        <v>7230.16</v>
      </c>
      <c r="K122" s="34" t="s">
        <v>226</v>
      </c>
      <c r="L122" s="34" t="s">
        <v>22</v>
      </c>
      <c r="M122" s="33">
        <v>1469.16</v>
      </c>
      <c r="N122" s="33">
        <v>3360</v>
      </c>
      <c r="O122" s="33">
        <v>2401</v>
      </c>
      <c r="P122" s="33">
        <v>7658.48</v>
      </c>
      <c r="Q122" s="34" t="s">
        <v>540</v>
      </c>
      <c r="R122" s="34" t="s">
        <v>541</v>
      </c>
      <c r="S122" s="34" t="s">
        <v>546</v>
      </c>
      <c r="T122" s="34" t="s">
        <v>532</v>
      </c>
      <c r="U122" s="34" t="s">
        <v>712</v>
      </c>
    </row>
    <row r="123" spans="1:21" x14ac:dyDescent="0.25">
      <c r="A123" s="34" t="s">
        <v>199</v>
      </c>
      <c r="B123" s="34" t="s">
        <v>223</v>
      </c>
      <c r="C123" s="34">
        <v>2014</v>
      </c>
      <c r="D123" s="34" t="s">
        <v>534</v>
      </c>
      <c r="E123" s="34" t="s">
        <v>535</v>
      </c>
      <c r="F123" s="34">
        <v>35</v>
      </c>
      <c r="G123" s="33">
        <v>-1740.12</v>
      </c>
      <c r="H123" s="33">
        <v>0</v>
      </c>
      <c r="K123" s="34" t="s">
        <v>224</v>
      </c>
      <c r="L123" s="34" t="s">
        <v>22</v>
      </c>
      <c r="M123" s="33">
        <v>0</v>
      </c>
      <c r="N123" s="33">
        <v>0</v>
      </c>
      <c r="O123" s="33">
        <v>0</v>
      </c>
      <c r="P123" s="33">
        <v>-1740.12</v>
      </c>
      <c r="Q123" s="34" t="s">
        <v>529</v>
      </c>
      <c r="R123" s="34" t="s">
        <v>530</v>
      </c>
      <c r="S123" s="34" t="s">
        <v>536</v>
      </c>
      <c r="T123" s="34" t="s">
        <v>532</v>
      </c>
      <c r="U123" s="34" t="s">
        <v>537</v>
      </c>
    </row>
    <row r="124" spans="1:21" x14ac:dyDescent="0.25">
      <c r="A124" s="34" t="s">
        <v>88</v>
      </c>
      <c r="B124" s="34" t="s">
        <v>221</v>
      </c>
      <c r="C124" s="34">
        <v>2008</v>
      </c>
      <c r="D124" s="34" t="s">
        <v>608</v>
      </c>
      <c r="E124" s="34" t="s">
        <v>609</v>
      </c>
      <c r="F124" s="34">
        <v>35</v>
      </c>
      <c r="G124" s="33">
        <v>-1039.97</v>
      </c>
      <c r="H124" s="33">
        <v>1659.51</v>
      </c>
      <c r="K124" s="34" t="s">
        <v>222</v>
      </c>
      <c r="L124" s="34" t="s">
        <v>22</v>
      </c>
      <c r="M124" s="33">
        <v>1659.51</v>
      </c>
      <c r="N124" s="33">
        <v>0</v>
      </c>
      <c r="O124" s="33">
        <v>0</v>
      </c>
      <c r="P124" s="33">
        <v>619.54</v>
      </c>
      <c r="Q124" s="34" t="s">
        <v>545</v>
      </c>
      <c r="R124" s="34" t="s">
        <v>610</v>
      </c>
      <c r="S124" s="34" t="s">
        <v>576</v>
      </c>
      <c r="T124" s="34" t="s">
        <v>532</v>
      </c>
      <c r="U124" s="34" t="s">
        <v>611</v>
      </c>
    </row>
    <row r="125" spans="1:21" x14ac:dyDescent="0.25">
      <c r="A125" s="34" t="s">
        <v>55</v>
      </c>
      <c r="B125" s="34" t="s">
        <v>217</v>
      </c>
      <c r="C125" s="34">
        <v>2009</v>
      </c>
      <c r="D125" s="34" t="s">
        <v>534</v>
      </c>
      <c r="E125" s="34" t="s">
        <v>656</v>
      </c>
      <c r="F125" s="34">
        <v>37</v>
      </c>
      <c r="G125" s="33">
        <v>-538.65</v>
      </c>
      <c r="H125" s="33">
        <v>1233</v>
      </c>
      <c r="K125" s="34" t="s">
        <v>218</v>
      </c>
      <c r="L125" s="34" t="s">
        <v>22</v>
      </c>
      <c r="M125" s="33">
        <v>0</v>
      </c>
      <c r="N125" s="33">
        <v>1233</v>
      </c>
      <c r="O125" s="33">
        <v>0</v>
      </c>
      <c r="P125" s="33">
        <v>694.35</v>
      </c>
      <c r="Q125" s="34" t="s">
        <v>545</v>
      </c>
      <c r="R125" s="34" t="s">
        <v>541</v>
      </c>
      <c r="S125" s="34" t="s">
        <v>657</v>
      </c>
      <c r="T125" s="34" t="s">
        <v>532</v>
      </c>
      <c r="U125" s="34" t="s">
        <v>658</v>
      </c>
    </row>
    <row r="126" spans="1:21" x14ac:dyDescent="0.25">
      <c r="A126" s="34" t="s">
        <v>216</v>
      </c>
      <c r="B126" s="34" t="s">
        <v>214</v>
      </c>
      <c r="C126" s="34">
        <v>2015</v>
      </c>
      <c r="D126" s="34" t="s">
        <v>534</v>
      </c>
      <c r="E126" s="34" t="s">
        <v>544</v>
      </c>
      <c r="F126" s="34">
        <v>37</v>
      </c>
      <c r="G126" s="33">
        <v>-401.49</v>
      </c>
      <c r="H126" s="33">
        <v>0</v>
      </c>
      <c r="K126" s="34" t="s">
        <v>215</v>
      </c>
      <c r="L126" s="34" t="s">
        <v>22</v>
      </c>
      <c r="M126" s="33">
        <v>0</v>
      </c>
      <c r="N126" s="33">
        <v>0</v>
      </c>
      <c r="O126" s="33">
        <v>0</v>
      </c>
      <c r="P126" s="33">
        <v>-401.49</v>
      </c>
      <c r="Q126" s="34" t="s">
        <v>545</v>
      </c>
      <c r="R126" s="34" t="s">
        <v>530</v>
      </c>
      <c r="S126" s="34" t="s">
        <v>576</v>
      </c>
      <c r="T126" s="34" t="s">
        <v>532</v>
      </c>
      <c r="U126" s="34" t="s">
        <v>660</v>
      </c>
    </row>
    <row r="127" spans="1:21" x14ac:dyDescent="0.25">
      <c r="A127" s="34" t="s">
        <v>213</v>
      </c>
      <c r="B127" s="34" t="s">
        <v>211</v>
      </c>
      <c r="C127" s="34">
        <v>2016</v>
      </c>
      <c r="D127" s="34" t="s">
        <v>534</v>
      </c>
      <c r="E127" s="34" t="s">
        <v>568</v>
      </c>
      <c r="F127" s="34">
        <v>37</v>
      </c>
      <c r="G127" s="33">
        <v>4196</v>
      </c>
      <c r="H127" s="33">
        <v>0</v>
      </c>
      <c r="K127" s="34" t="s">
        <v>212</v>
      </c>
      <c r="L127" s="34" t="s">
        <v>22</v>
      </c>
      <c r="M127" s="33">
        <v>0</v>
      </c>
      <c r="N127" s="33">
        <v>0</v>
      </c>
      <c r="O127" s="33">
        <v>0</v>
      </c>
      <c r="P127" s="33">
        <v>4196</v>
      </c>
      <c r="Q127" s="34" t="s">
        <v>529</v>
      </c>
      <c r="R127" s="34" t="s">
        <v>530</v>
      </c>
      <c r="S127" s="34" t="s">
        <v>702</v>
      </c>
      <c r="T127" s="34" t="s">
        <v>532</v>
      </c>
      <c r="U127" s="34" t="s">
        <v>729</v>
      </c>
    </row>
    <row r="128" spans="1:21" x14ac:dyDescent="0.25">
      <c r="A128" s="34" t="s">
        <v>210</v>
      </c>
      <c r="B128" s="34" t="s">
        <v>208</v>
      </c>
      <c r="C128" s="34">
        <v>2015</v>
      </c>
      <c r="D128" s="34" t="s">
        <v>534</v>
      </c>
      <c r="E128" s="34" t="s">
        <v>581</v>
      </c>
      <c r="F128" s="34">
        <v>38</v>
      </c>
      <c r="G128" s="33">
        <v>-1868.97</v>
      </c>
      <c r="H128" s="33">
        <v>1392.07</v>
      </c>
      <c r="K128" s="34" t="s">
        <v>209</v>
      </c>
      <c r="L128" s="34" t="s">
        <v>22</v>
      </c>
      <c r="M128" s="33">
        <v>497.07</v>
      </c>
      <c r="N128" s="33">
        <v>895</v>
      </c>
      <c r="O128" s="33">
        <v>0</v>
      </c>
      <c r="P128" s="33">
        <v>-476.90000000000009</v>
      </c>
      <c r="Q128" s="34" t="s">
        <v>529</v>
      </c>
      <c r="R128" s="34" t="s">
        <v>541</v>
      </c>
      <c r="S128" s="34" t="s">
        <v>549</v>
      </c>
      <c r="T128" s="34" t="s">
        <v>532</v>
      </c>
      <c r="U128" s="34" t="s">
        <v>601</v>
      </c>
    </row>
    <row r="129" spans="1:21" x14ac:dyDescent="0.25">
      <c r="A129" s="34" t="s">
        <v>55</v>
      </c>
      <c r="B129" s="34" t="s">
        <v>206</v>
      </c>
      <c r="C129" s="34">
        <v>2017</v>
      </c>
      <c r="D129" s="34" t="s">
        <v>534</v>
      </c>
      <c r="E129" s="34" t="s">
        <v>548</v>
      </c>
      <c r="F129" s="34">
        <v>38</v>
      </c>
      <c r="G129" s="33">
        <v>2077.02</v>
      </c>
      <c r="H129" s="33">
        <v>3930</v>
      </c>
      <c r="K129" s="34" t="s">
        <v>207</v>
      </c>
      <c r="L129" s="34" t="s">
        <v>22</v>
      </c>
      <c r="M129" s="33">
        <v>350</v>
      </c>
      <c r="N129" s="33">
        <v>1840</v>
      </c>
      <c r="O129" s="33">
        <v>1740</v>
      </c>
      <c r="P129" s="33">
        <v>6007.02</v>
      </c>
      <c r="Q129" s="34" t="s">
        <v>529</v>
      </c>
      <c r="R129" s="34" t="s">
        <v>530</v>
      </c>
      <c r="S129" s="34" t="s">
        <v>549</v>
      </c>
      <c r="T129" s="34" t="s">
        <v>532</v>
      </c>
      <c r="U129" s="34" t="s">
        <v>655</v>
      </c>
    </row>
    <row r="130" spans="1:21" x14ac:dyDescent="0.25">
      <c r="A130" s="34" t="s">
        <v>96</v>
      </c>
      <c r="B130" s="34" t="s">
        <v>204</v>
      </c>
      <c r="C130" s="34">
        <v>2015</v>
      </c>
      <c r="D130" s="34" t="s">
        <v>534</v>
      </c>
      <c r="E130" s="34" t="s">
        <v>544</v>
      </c>
      <c r="F130" s="34">
        <v>38</v>
      </c>
      <c r="G130" s="33">
        <v>-2641.01</v>
      </c>
      <c r="H130" s="33">
        <v>1175.17</v>
      </c>
      <c r="K130" s="34" t="s">
        <v>205</v>
      </c>
      <c r="L130" s="34" t="s">
        <v>22</v>
      </c>
      <c r="M130" s="33">
        <v>525.16999999999996</v>
      </c>
      <c r="N130" s="33">
        <v>650</v>
      </c>
      <c r="O130" s="33">
        <v>0</v>
      </c>
      <c r="P130" s="33">
        <v>-1465.8400000000001</v>
      </c>
      <c r="Q130" s="34" t="s">
        <v>529</v>
      </c>
      <c r="R130" s="34" t="s">
        <v>541</v>
      </c>
      <c r="S130" s="34" t="s">
        <v>531</v>
      </c>
      <c r="T130" s="34" t="s">
        <v>532</v>
      </c>
      <c r="U130" s="34" t="s">
        <v>673</v>
      </c>
    </row>
    <row r="131" spans="1:21" x14ac:dyDescent="0.25">
      <c r="A131" s="34" t="s">
        <v>91</v>
      </c>
      <c r="B131" s="34" t="s">
        <v>202</v>
      </c>
      <c r="C131" s="34">
        <v>2014</v>
      </c>
      <c r="D131" s="34" t="s">
        <v>534</v>
      </c>
      <c r="E131" s="34" t="s">
        <v>551</v>
      </c>
      <c r="F131" s="34">
        <v>38</v>
      </c>
      <c r="G131" s="33">
        <v>1555.87</v>
      </c>
      <c r="H131" s="33">
        <v>0</v>
      </c>
      <c r="K131" s="34" t="s">
        <v>203</v>
      </c>
      <c r="L131" s="34" t="s">
        <v>22</v>
      </c>
      <c r="M131" s="33">
        <v>0</v>
      </c>
      <c r="N131" s="33">
        <v>0</v>
      </c>
      <c r="O131" s="33">
        <v>0</v>
      </c>
      <c r="P131" s="33">
        <v>1555.87</v>
      </c>
      <c r="Q131" s="34" t="s">
        <v>529</v>
      </c>
      <c r="R131" s="34" t="s">
        <v>530</v>
      </c>
      <c r="S131" s="34" t="s">
        <v>576</v>
      </c>
      <c r="T131" s="34" t="s">
        <v>532</v>
      </c>
      <c r="U131" s="34" t="s">
        <v>812</v>
      </c>
    </row>
    <row r="132" spans="1:21" x14ac:dyDescent="0.25">
      <c r="A132" s="34" t="s">
        <v>154</v>
      </c>
      <c r="B132" s="34" t="s">
        <v>200</v>
      </c>
      <c r="C132" s="34">
        <v>2016</v>
      </c>
      <c r="D132" s="34" t="s">
        <v>534</v>
      </c>
      <c r="E132" s="34" t="s">
        <v>583</v>
      </c>
      <c r="F132" s="34">
        <v>38</v>
      </c>
      <c r="G132" s="33">
        <v>-6726.45</v>
      </c>
      <c r="H132" s="33">
        <v>813</v>
      </c>
      <c r="K132" s="34" t="s">
        <v>201</v>
      </c>
      <c r="L132" s="34" t="s">
        <v>22</v>
      </c>
      <c r="M132" s="33">
        <v>0</v>
      </c>
      <c r="N132" s="33">
        <v>0</v>
      </c>
      <c r="O132" s="33">
        <v>813</v>
      </c>
      <c r="P132" s="33">
        <v>-5913.45</v>
      </c>
      <c r="Q132" s="34" t="s">
        <v>545</v>
      </c>
      <c r="R132" s="34" t="s">
        <v>530</v>
      </c>
      <c r="S132" s="34" t="s">
        <v>722</v>
      </c>
      <c r="T132" s="34" t="s">
        <v>532</v>
      </c>
      <c r="U132" s="34" t="s">
        <v>855</v>
      </c>
    </row>
    <row r="133" spans="1:21" x14ac:dyDescent="0.25">
      <c r="A133" s="34" t="s">
        <v>199</v>
      </c>
      <c r="B133" s="34" t="s">
        <v>197</v>
      </c>
      <c r="C133" s="34">
        <v>2012</v>
      </c>
      <c r="D133" s="34" t="s">
        <v>538</v>
      </c>
      <c r="E133" s="34" t="s">
        <v>539</v>
      </c>
      <c r="F133" s="34">
        <v>39</v>
      </c>
      <c r="G133" s="33">
        <v>1859.06</v>
      </c>
      <c r="H133" s="33">
        <v>0</v>
      </c>
      <c r="K133" s="34" t="s">
        <v>198</v>
      </c>
      <c r="L133" s="34" t="s">
        <v>22</v>
      </c>
      <c r="M133" s="33">
        <v>0</v>
      </c>
      <c r="N133" s="33">
        <v>0</v>
      </c>
      <c r="O133" s="33">
        <v>0</v>
      </c>
      <c r="P133" s="33">
        <v>1859.06</v>
      </c>
      <c r="Q133" s="34" t="s">
        <v>540</v>
      </c>
      <c r="R133" s="34" t="s">
        <v>541</v>
      </c>
      <c r="S133" s="34" t="s">
        <v>542</v>
      </c>
      <c r="T133" s="34" t="s">
        <v>532</v>
      </c>
      <c r="U133" s="34" t="s">
        <v>543</v>
      </c>
    </row>
    <row r="134" spans="1:21" x14ac:dyDescent="0.25">
      <c r="A134" s="34" t="s">
        <v>55</v>
      </c>
      <c r="B134" s="34" t="s">
        <v>195</v>
      </c>
      <c r="C134" s="34">
        <v>2016</v>
      </c>
      <c r="D134" s="34" t="s">
        <v>534</v>
      </c>
      <c r="E134" s="34" t="s">
        <v>651</v>
      </c>
      <c r="F134" s="34">
        <v>39</v>
      </c>
      <c r="G134" s="33">
        <v>1266</v>
      </c>
      <c r="H134" s="33">
        <v>7772.94</v>
      </c>
      <c r="K134" s="34" t="s">
        <v>196</v>
      </c>
      <c r="L134" s="34" t="s">
        <v>22</v>
      </c>
      <c r="M134" s="33">
        <v>2570.94</v>
      </c>
      <c r="N134" s="33">
        <v>3887</v>
      </c>
      <c r="O134" s="33">
        <v>1315</v>
      </c>
      <c r="P134" s="33">
        <v>9038.9399999999987</v>
      </c>
      <c r="Q134" s="34" t="s">
        <v>561</v>
      </c>
      <c r="R134" s="34" t="s">
        <v>541</v>
      </c>
      <c r="S134" s="34" t="s">
        <v>652</v>
      </c>
      <c r="T134" s="34" t="s">
        <v>532</v>
      </c>
      <c r="U134" s="34" t="s">
        <v>653</v>
      </c>
    </row>
    <row r="135" spans="1:21" x14ac:dyDescent="0.25">
      <c r="A135" s="34" t="s">
        <v>192</v>
      </c>
      <c r="B135" s="34" t="s">
        <v>193</v>
      </c>
      <c r="C135" s="34">
        <v>2017</v>
      </c>
      <c r="D135" s="34" t="s">
        <v>534</v>
      </c>
      <c r="E135" s="34" t="s">
        <v>581</v>
      </c>
      <c r="F135" s="34">
        <v>40</v>
      </c>
      <c r="G135" s="33">
        <v>3150.39</v>
      </c>
      <c r="H135" s="33">
        <v>2214.64</v>
      </c>
      <c r="K135" s="34" t="s">
        <v>194</v>
      </c>
      <c r="L135" s="34" t="s">
        <v>22</v>
      </c>
      <c r="M135" s="33">
        <v>1304.6400000000001</v>
      </c>
      <c r="N135" s="33">
        <v>910</v>
      </c>
      <c r="O135" s="33">
        <v>0</v>
      </c>
      <c r="P135" s="33">
        <v>5365.03</v>
      </c>
      <c r="Q135" s="34" t="s">
        <v>561</v>
      </c>
      <c r="R135" s="34" t="s">
        <v>541</v>
      </c>
      <c r="S135" s="34" t="s">
        <v>542</v>
      </c>
      <c r="T135" s="34" t="s">
        <v>532</v>
      </c>
      <c r="U135" s="34" t="s">
        <v>597</v>
      </c>
    </row>
    <row r="136" spans="1:21" x14ac:dyDescent="0.25">
      <c r="A136" s="34" t="s">
        <v>189</v>
      </c>
      <c r="B136" s="34" t="s">
        <v>187</v>
      </c>
      <c r="C136" s="34">
        <v>2017</v>
      </c>
      <c r="D136" s="34" t="s">
        <v>534</v>
      </c>
      <c r="E136" s="34" t="s">
        <v>595</v>
      </c>
      <c r="F136" s="34">
        <v>40</v>
      </c>
      <c r="G136" s="33">
        <v>1509.6</v>
      </c>
      <c r="H136" s="33">
        <v>1104.5999999999999</v>
      </c>
      <c r="K136" s="34" t="s">
        <v>188</v>
      </c>
      <c r="L136" s="34" t="s">
        <v>22</v>
      </c>
      <c r="M136" s="33">
        <v>1104.5999999999999</v>
      </c>
      <c r="N136" s="33">
        <v>0</v>
      </c>
      <c r="O136" s="33">
        <v>0</v>
      </c>
      <c r="P136" s="33">
        <v>2614.1999999999998</v>
      </c>
      <c r="Q136" s="34" t="s">
        <v>529</v>
      </c>
      <c r="R136" s="34" t="s">
        <v>610</v>
      </c>
      <c r="S136" s="34" t="s">
        <v>549</v>
      </c>
      <c r="T136" s="34" t="s">
        <v>532</v>
      </c>
      <c r="U136" s="34" t="s">
        <v>782</v>
      </c>
    </row>
    <row r="137" spans="1:21" x14ac:dyDescent="0.25">
      <c r="A137" s="34" t="s">
        <v>91</v>
      </c>
      <c r="B137" s="34" t="s">
        <v>185</v>
      </c>
      <c r="C137" s="34">
        <v>2015</v>
      </c>
      <c r="D137" s="34" t="s">
        <v>563</v>
      </c>
      <c r="E137" s="34" t="s">
        <v>564</v>
      </c>
      <c r="F137" s="34">
        <v>40</v>
      </c>
      <c r="G137" s="33">
        <v>-2862.75</v>
      </c>
      <c r="H137" s="33">
        <v>212</v>
      </c>
      <c r="K137" s="34" t="s">
        <v>186</v>
      </c>
      <c r="L137" s="34" t="s">
        <v>22</v>
      </c>
      <c r="M137" s="33">
        <v>212</v>
      </c>
      <c r="N137" s="33">
        <v>0</v>
      </c>
      <c r="O137" s="33">
        <v>0</v>
      </c>
      <c r="P137" s="33">
        <v>-2650.75</v>
      </c>
      <c r="Q137" s="34" t="s">
        <v>545</v>
      </c>
      <c r="R137" s="34" t="s">
        <v>541</v>
      </c>
      <c r="S137" s="34" t="s">
        <v>576</v>
      </c>
      <c r="T137" s="34" t="s">
        <v>532</v>
      </c>
      <c r="U137" s="34" t="s">
        <v>803</v>
      </c>
    </row>
    <row r="138" spans="1:21" x14ac:dyDescent="0.25">
      <c r="A138" s="34" t="s">
        <v>60</v>
      </c>
      <c r="B138" s="34" t="s">
        <v>183</v>
      </c>
      <c r="C138" s="34">
        <v>2016</v>
      </c>
      <c r="D138" s="34" t="s">
        <v>534</v>
      </c>
      <c r="E138" s="34" t="s">
        <v>583</v>
      </c>
      <c r="F138" s="34">
        <v>40</v>
      </c>
      <c r="G138" s="33">
        <v>-5914.44</v>
      </c>
      <c r="H138" s="33">
        <v>1643.54</v>
      </c>
      <c r="K138" s="34" t="s">
        <v>184</v>
      </c>
      <c r="L138" s="34" t="s">
        <v>22</v>
      </c>
      <c r="M138" s="33">
        <v>508.54</v>
      </c>
      <c r="N138" s="33">
        <v>1135</v>
      </c>
      <c r="O138" s="33">
        <v>0</v>
      </c>
      <c r="P138" s="33">
        <v>-4270.8999999999996</v>
      </c>
      <c r="Q138" s="34" t="s">
        <v>529</v>
      </c>
      <c r="R138" s="34" t="s">
        <v>541</v>
      </c>
      <c r="S138" s="34" t="s">
        <v>722</v>
      </c>
      <c r="T138" s="34" t="s">
        <v>532</v>
      </c>
      <c r="U138" s="34" t="s">
        <v>840</v>
      </c>
    </row>
    <row r="139" spans="1:21" x14ac:dyDescent="0.25">
      <c r="A139" s="34" t="s">
        <v>182</v>
      </c>
      <c r="B139" s="34" t="s">
        <v>180</v>
      </c>
      <c r="C139" s="34">
        <v>2014</v>
      </c>
      <c r="D139" s="34" t="s">
        <v>822</v>
      </c>
      <c r="E139" s="34" t="s">
        <v>823</v>
      </c>
      <c r="F139" s="34">
        <v>41</v>
      </c>
      <c r="G139" s="33">
        <v>2826.06</v>
      </c>
      <c r="H139" s="33">
        <v>2062</v>
      </c>
      <c r="K139" s="34" t="s">
        <v>181</v>
      </c>
      <c r="L139" s="34" t="s">
        <v>22</v>
      </c>
      <c r="M139" s="33">
        <v>200</v>
      </c>
      <c r="N139" s="33">
        <v>1862</v>
      </c>
      <c r="O139" s="33">
        <v>0</v>
      </c>
      <c r="P139" s="33">
        <v>4888.0599999999995</v>
      </c>
      <c r="Q139" s="34" t="s">
        <v>529</v>
      </c>
      <c r="R139" s="34" t="s">
        <v>824</v>
      </c>
      <c r="S139" s="34" t="s">
        <v>558</v>
      </c>
      <c r="T139" s="34" t="s">
        <v>532</v>
      </c>
      <c r="U139" s="34" t="s">
        <v>825</v>
      </c>
    </row>
    <row r="140" spans="1:21" x14ac:dyDescent="0.25">
      <c r="A140" s="34" t="s">
        <v>163</v>
      </c>
      <c r="B140" s="34" t="s">
        <v>178</v>
      </c>
      <c r="C140" s="34">
        <v>2017</v>
      </c>
      <c r="D140" s="34" t="s">
        <v>534</v>
      </c>
      <c r="E140" s="34" t="s">
        <v>667</v>
      </c>
      <c r="F140" s="34">
        <v>42</v>
      </c>
      <c r="G140" s="33">
        <v>2644.4</v>
      </c>
      <c r="H140" s="33">
        <v>1807.36</v>
      </c>
      <c r="K140" s="34" t="s">
        <v>179</v>
      </c>
      <c r="L140" s="34" t="s">
        <v>22</v>
      </c>
      <c r="M140" s="33">
        <v>797.36</v>
      </c>
      <c r="N140" s="33">
        <v>1010</v>
      </c>
      <c r="O140" s="33">
        <v>0</v>
      </c>
      <c r="P140" s="33">
        <v>4451.76</v>
      </c>
      <c r="Q140" s="34" t="s">
        <v>540</v>
      </c>
      <c r="R140" s="34" t="s">
        <v>530</v>
      </c>
      <c r="S140" s="34" t="s">
        <v>542</v>
      </c>
      <c r="T140" s="34" t="s">
        <v>532</v>
      </c>
      <c r="U140" s="34" t="s">
        <v>668</v>
      </c>
    </row>
    <row r="141" spans="1:21" x14ac:dyDescent="0.25">
      <c r="A141" s="34" t="s">
        <v>96</v>
      </c>
      <c r="B141" s="34" t="s">
        <v>176</v>
      </c>
      <c r="C141" s="34">
        <v>2016</v>
      </c>
      <c r="D141" s="34" t="s">
        <v>534</v>
      </c>
      <c r="E141" s="34" t="s">
        <v>646</v>
      </c>
      <c r="F141" s="34">
        <v>43</v>
      </c>
      <c r="G141" s="33">
        <v>-8475.7800000000007</v>
      </c>
      <c r="H141" s="33">
        <v>-828.81</v>
      </c>
      <c r="K141" s="34" t="s">
        <v>177</v>
      </c>
      <c r="L141" s="34" t="s">
        <v>22</v>
      </c>
      <c r="M141" s="33">
        <v>-828.81</v>
      </c>
      <c r="N141" s="33">
        <v>0</v>
      </c>
      <c r="O141" s="33">
        <v>0</v>
      </c>
      <c r="P141" s="33">
        <v>-9304.59</v>
      </c>
      <c r="Q141" s="34" t="s">
        <v>545</v>
      </c>
      <c r="R141" s="34" t="s">
        <v>541</v>
      </c>
      <c r="S141" s="34" t="s">
        <v>571</v>
      </c>
      <c r="T141" s="34" t="s">
        <v>532</v>
      </c>
      <c r="U141" s="34" t="s">
        <v>678</v>
      </c>
    </row>
    <row r="142" spans="1:21" x14ac:dyDescent="0.25">
      <c r="A142" s="34" t="s">
        <v>82</v>
      </c>
      <c r="B142" s="34" t="s">
        <v>174</v>
      </c>
      <c r="C142" s="34">
        <v>2014</v>
      </c>
      <c r="D142" s="34" t="s">
        <v>534</v>
      </c>
      <c r="E142" s="34" t="s">
        <v>732</v>
      </c>
      <c r="F142" s="34">
        <v>43</v>
      </c>
      <c r="G142" s="33">
        <v>-4520.7</v>
      </c>
      <c r="H142" s="33">
        <v>1174.5</v>
      </c>
      <c r="K142" s="34" t="s">
        <v>175</v>
      </c>
      <c r="L142" s="34" t="s">
        <v>22</v>
      </c>
      <c r="M142" s="33">
        <v>1174.5</v>
      </c>
      <c r="N142" s="33">
        <v>0</v>
      </c>
      <c r="O142" s="33">
        <v>0</v>
      </c>
      <c r="P142" s="33">
        <v>-3346.2</v>
      </c>
      <c r="Q142" s="34" t="s">
        <v>529</v>
      </c>
      <c r="R142" s="34" t="s">
        <v>610</v>
      </c>
      <c r="S142" s="34" t="s">
        <v>531</v>
      </c>
      <c r="T142" s="34" t="s">
        <v>532</v>
      </c>
      <c r="U142" s="34" t="s">
        <v>733</v>
      </c>
    </row>
    <row r="143" spans="1:21" x14ac:dyDescent="0.25">
      <c r="A143" s="34" t="s">
        <v>173</v>
      </c>
      <c r="B143" s="34" t="s">
        <v>171</v>
      </c>
      <c r="C143" s="34">
        <v>2017</v>
      </c>
      <c r="D143" s="34" t="s">
        <v>534</v>
      </c>
      <c r="E143" s="34" t="s">
        <v>548</v>
      </c>
      <c r="F143" s="34">
        <v>43</v>
      </c>
      <c r="G143" s="33">
        <v>131.85</v>
      </c>
      <c r="H143" s="33">
        <v>0</v>
      </c>
      <c r="K143" s="34" t="s">
        <v>172</v>
      </c>
      <c r="L143" s="34" t="s">
        <v>22</v>
      </c>
      <c r="M143" s="33">
        <v>0</v>
      </c>
      <c r="N143" s="33">
        <v>0</v>
      </c>
      <c r="O143" s="33">
        <v>0</v>
      </c>
      <c r="P143" s="33">
        <v>131.85</v>
      </c>
      <c r="Q143" s="34" t="s">
        <v>529</v>
      </c>
      <c r="R143" s="34" t="s">
        <v>530</v>
      </c>
      <c r="S143" s="34" t="s">
        <v>531</v>
      </c>
      <c r="T143" s="34" t="s">
        <v>532</v>
      </c>
      <c r="U143" s="34" t="s">
        <v>743</v>
      </c>
    </row>
    <row r="144" spans="1:21" x14ac:dyDescent="0.25">
      <c r="A144" s="34" t="s">
        <v>170</v>
      </c>
      <c r="B144" s="34" t="s">
        <v>168</v>
      </c>
      <c r="C144" s="34">
        <v>2013</v>
      </c>
      <c r="D144" s="34" t="s">
        <v>534</v>
      </c>
      <c r="E144" s="34" t="s">
        <v>759</v>
      </c>
      <c r="F144" s="34">
        <v>43</v>
      </c>
      <c r="G144" s="33">
        <v>-3429.38</v>
      </c>
      <c r="H144" s="33">
        <v>4737.92</v>
      </c>
      <c r="K144" s="34" t="s">
        <v>169</v>
      </c>
      <c r="L144" s="34" t="s">
        <v>22</v>
      </c>
      <c r="M144" s="33">
        <v>2696.92</v>
      </c>
      <c r="N144" s="33">
        <v>2200</v>
      </c>
      <c r="O144" s="33">
        <v>-159</v>
      </c>
      <c r="P144" s="33">
        <v>1308.54</v>
      </c>
      <c r="Q144" s="34" t="s">
        <v>545</v>
      </c>
      <c r="R144" s="34" t="s">
        <v>541</v>
      </c>
      <c r="S144" s="34" t="s">
        <v>549</v>
      </c>
      <c r="T144" s="34" t="s">
        <v>532</v>
      </c>
      <c r="U144" s="34" t="s">
        <v>778</v>
      </c>
    </row>
    <row r="145" spans="1:21" x14ac:dyDescent="0.25">
      <c r="A145" s="34" t="s">
        <v>154</v>
      </c>
      <c r="B145" s="34" t="s">
        <v>166</v>
      </c>
      <c r="C145" s="34">
        <v>2015</v>
      </c>
      <c r="D145" s="34" t="s">
        <v>534</v>
      </c>
      <c r="E145" s="34" t="s">
        <v>544</v>
      </c>
      <c r="F145" s="34">
        <v>43</v>
      </c>
      <c r="G145" s="33">
        <v>150</v>
      </c>
      <c r="H145" s="33">
        <v>659.88</v>
      </c>
      <c r="K145" s="34" t="s">
        <v>167</v>
      </c>
      <c r="L145" s="34" t="s">
        <v>22</v>
      </c>
      <c r="M145" s="33">
        <v>659.88</v>
      </c>
      <c r="N145" s="33">
        <v>0</v>
      </c>
      <c r="O145" s="33">
        <v>0</v>
      </c>
      <c r="P145" s="33">
        <v>809.88</v>
      </c>
      <c r="Q145" s="34" t="s">
        <v>529</v>
      </c>
      <c r="R145" s="34" t="s">
        <v>530</v>
      </c>
      <c r="S145" s="34" t="s">
        <v>531</v>
      </c>
      <c r="T145" s="34" t="s">
        <v>532</v>
      </c>
      <c r="U145" s="34" t="s">
        <v>850</v>
      </c>
    </row>
    <row r="146" spans="1:21" x14ac:dyDescent="0.25">
      <c r="A146" s="34" t="s">
        <v>154</v>
      </c>
      <c r="B146" s="34" t="s">
        <v>164</v>
      </c>
      <c r="C146" s="34">
        <v>2016</v>
      </c>
      <c r="D146" s="34" t="s">
        <v>534</v>
      </c>
      <c r="E146" s="34" t="s">
        <v>851</v>
      </c>
      <c r="F146" s="34">
        <v>43</v>
      </c>
      <c r="G146" s="33">
        <v>-5686.12</v>
      </c>
      <c r="H146" s="33">
        <v>1032.48</v>
      </c>
      <c r="K146" s="34" t="s">
        <v>165</v>
      </c>
      <c r="L146" s="34" t="s">
        <v>22</v>
      </c>
      <c r="M146" s="33">
        <v>1032.48</v>
      </c>
      <c r="N146" s="33">
        <v>0</v>
      </c>
      <c r="O146" s="33">
        <v>0</v>
      </c>
      <c r="P146" s="33">
        <v>-4653.6399999999994</v>
      </c>
      <c r="Q146" s="34" t="s">
        <v>529</v>
      </c>
      <c r="R146" s="34" t="s">
        <v>541</v>
      </c>
      <c r="S146" s="34" t="s">
        <v>558</v>
      </c>
      <c r="T146" s="34" t="s">
        <v>532</v>
      </c>
      <c r="U146" s="34" t="s">
        <v>852</v>
      </c>
    </row>
    <row r="147" spans="1:21" x14ac:dyDescent="0.25">
      <c r="A147" s="34" t="s">
        <v>163</v>
      </c>
      <c r="B147" s="34" t="s">
        <v>161</v>
      </c>
      <c r="C147" s="34">
        <v>2016</v>
      </c>
      <c r="D147" s="34" t="s">
        <v>534</v>
      </c>
      <c r="E147" s="34" t="s">
        <v>535</v>
      </c>
      <c r="F147" s="34">
        <v>44</v>
      </c>
      <c r="G147" s="33">
        <v>-2283.98</v>
      </c>
      <c r="H147" s="33">
        <v>3412.86</v>
      </c>
      <c r="K147" s="34" t="s">
        <v>162</v>
      </c>
      <c r="L147" s="34" t="s">
        <v>22</v>
      </c>
      <c r="M147" s="33">
        <v>1462.86</v>
      </c>
      <c r="N147" s="33">
        <v>1950</v>
      </c>
      <c r="O147" s="33">
        <v>0</v>
      </c>
      <c r="P147" s="33">
        <v>1128.8800000000001</v>
      </c>
      <c r="Q147" s="34" t="s">
        <v>529</v>
      </c>
      <c r="R147" s="34" t="s">
        <v>530</v>
      </c>
      <c r="S147" s="34" t="s">
        <v>546</v>
      </c>
      <c r="T147" s="34" t="s">
        <v>532</v>
      </c>
      <c r="U147" s="34" t="s">
        <v>666</v>
      </c>
    </row>
    <row r="148" spans="1:21" x14ac:dyDescent="0.25">
      <c r="A148" s="34" t="s">
        <v>91</v>
      </c>
      <c r="B148" s="34" t="s">
        <v>159</v>
      </c>
      <c r="C148" s="34">
        <v>2015</v>
      </c>
      <c r="D148" s="34" t="s">
        <v>534</v>
      </c>
      <c r="E148" s="34" t="s">
        <v>732</v>
      </c>
      <c r="F148" s="34">
        <v>44</v>
      </c>
      <c r="G148" s="33">
        <v>-1505.93</v>
      </c>
      <c r="H148" s="33">
        <v>2588.11</v>
      </c>
      <c r="K148" s="34" t="s">
        <v>160</v>
      </c>
      <c r="L148" s="34" t="s">
        <v>22</v>
      </c>
      <c r="M148" s="33">
        <v>783.11</v>
      </c>
      <c r="N148" s="33">
        <v>0</v>
      </c>
      <c r="O148" s="33">
        <v>1805</v>
      </c>
      <c r="P148" s="33">
        <v>1082.18</v>
      </c>
      <c r="Q148" s="34" t="s">
        <v>529</v>
      </c>
      <c r="R148" s="34" t="s">
        <v>530</v>
      </c>
      <c r="S148" s="34" t="s">
        <v>552</v>
      </c>
      <c r="T148" s="34" t="s">
        <v>532</v>
      </c>
      <c r="U148" s="34" t="s">
        <v>815</v>
      </c>
    </row>
    <row r="149" spans="1:21" x14ac:dyDescent="0.25">
      <c r="A149" s="34" t="s">
        <v>28</v>
      </c>
      <c r="B149" s="34" t="s">
        <v>157</v>
      </c>
      <c r="C149" s="34">
        <v>2016</v>
      </c>
      <c r="D149" s="34" t="s">
        <v>534</v>
      </c>
      <c r="E149" s="34" t="s">
        <v>578</v>
      </c>
      <c r="F149" s="34">
        <v>45</v>
      </c>
      <c r="G149" s="33">
        <v>-1819.73</v>
      </c>
      <c r="H149" s="33">
        <v>1000</v>
      </c>
      <c r="K149" s="34" t="s">
        <v>158</v>
      </c>
      <c r="L149" s="34" t="s">
        <v>22</v>
      </c>
      <c r="M149" s="33">
        <v>0</v>
      </c>
      <c r="N149" s="33">
        <v>0</v>
      </c>
      <c r="O149" s="33">
        <v>1000</v>
      </c>
      <c r="P149" s="33">
        <v>-819.73</v>
      </c>
      <c r="Q149" s="34" t="s">
        <v>545</v>
      </c>
      <c r="R149" s="34" t="s">
        <v>530</v>
      </c>
      <c r="S149" s="34" t="s">
        <v>579</v>
      </c>
      <c r="T149" s="34" t="s">
        <v>532</v>
      </c>
      <c r="U149" s="34" t="s">
        <v>580</v>
      </c>
    </row>
    <row r="150" spans="1:21" x14ac:dyDescent="0.25">
      <c r="A150" s="34" t="s">
        <v>117</v>
      </c>
      <c r="B150" s="34" t="s">
        <v>155</v>
      </c>
      <c r="C150" s="34">
        <v>2016</v>
      </c>
      <c r="D150" s="34" t="s">
        <v>534</v>
      </c>
      <c r="E150" s="34" t="s">
        <v>583</v>
      </c>
      <c r="F150" s="34">
        <v>45</v>
      </c>
      <c r="G150" s="33">
        <v>-1761</v>
      </c>
      <c r="H150" s="33">
        <v>4090.52</v>
      </c>
      <c r="K150" s="34" t="s">
        <v>156</v>
      </c>
      <c r="L150" s="34" t="s">
        <v>22</v>
      </c>
      <c r="M150" s="33">
        <v>695.52</v>
      </c>
      <c r="N150" s="33">
        <v>1370</v>
      </c>
      <c r="O150" s="33">
        <v>2025</v>
      </c>
      <c r="P150" s="33">
        <v>2329.52</v>
      </c>
      <c r="Q150" s="34" t="s">
        <v>545</v>
      </c>
      <c r="R150" s="34" t="s">
        <v>541</v>
      </c>
      <c r="S150" s="34" t="s">
        <v>579</v>
      </c>
      <c r="T150" s="34" t="s">
        <v>532</v>
      </c>
      <c r="U150" s="34" t="s">
        <v>774</v>
      </c>
    </row>
    <row r="151" spans="1:21" x14ac:dyDescent="0.25">
      <c r="G151" s="33"/>
      <c r="H151" s="33">
        <f>SUM(H107:H150)</f>
        <v>74977.429999999993</v>
      </c>
      <c r="M151" s="33"/>
      <c r="N151" s="33"/>
      <c r="O151" s="33"/>
      <c r="P151" s="33"/>
    </row>
    <row r="152" spans="1:21" x14ac:dyDescent="0.25">
      <c r="G152" s="33"/>
      <c r="H152" s="33"/>
      <c r="M152" s="33"/>
      <c r="N152" s="33"/>
      <c r="O152" s="33"/>
      <c r="P152" s="33"/>
    </row>
    <row r="153" spans="1:21" x14ac:dyDescent="0.25">
      <c r="A153" s="34" t="s">
        <v>154</v>
      </c>
      <c r="B153" s="34" t="s">
        <v>152</v>
      </c>
      <c r="C153" s="34">
        <v>2014</v>
      </c>
      <c r="D153" s="34" t="s">
        <v>534</v>
      </c>
      <c r="E153" s="34" t="s">
        <v>856</v>
      </c>
      <c r="F153" s="34">
        <v>46</v>
      </c>
      <c r="G153" s="33">
        <v>-604</v>
      </c>
      <c r="H153" s="33">
        <v>1180.2</v>
      </c>
      <c r="K153" s="34" t="s">
        <v>153</v>
      </c>
      <c r="L153" s="34" t="s">
        <v>22</v>
      </c>
      <c r="M153" s="33">
        <v>1180.2</v>
      </c>
      <c r="N153" s="33">
        <v>0</v>
      </c>
      <c r="O153" s="33">
        <v>0</v>
      </c>
      <c r="P153" s="33">
        <v>576.20000000000005</v>
      </c>
      <c r="Q153" s="34" t="s">
        <v>545</v>
      </c>
      <c r="R153" s="34" t="s">
        <v>541</v>
      </c>
      <c r="S153" s="34" t="s">
        <v>549</v>
      </c>
      <c r="T153" s="34" t="s">
        <v>532</v>
      </c>
      <c r="U153" s="34" t="s">
        <v>857</v>
      </c>
    </row>
    <row r="154" spans="1:21" x14ac:dyDescent="0.25">
      <c r="A154" s="34" t="s">
        <v>96</v>
      </c>
      <c r="B154" s="34" t="s">
        <v>150</v>
      </c>
      <c r="C154" s="34">
        <v>2014</v>
      </c>
      <c r="D154" s="34" t="s">
        <v>534</v>
      </c>
      <c r="E154" s="34" t="s">
        <v>588</v>
      </c>
      <c r="F154" s="34">
        <v>47</v>
      </c>
      <c r="G154" s="33">
        <v>-3769.05</v>
      </c>
      <c r="H154" s="33">
        <v>915.85</v>
      </c>
      <c r="K154" s="34" t="s">
        <v>151</v>
      </c>
      <c r="L154" s="34" t="s">
        <v>22</v>
      </c>
      <c r="M154" s="33">
        <v>915.85</v>
      </c>
      <c r="N154" s="33">
        <v>0</v>
      </c>
      <c r="O154" s="33">
        <v>0</v>
      </c>
      <c r="P154" s="33">
        <v>-2853.2000000000003</v>
      </c>
      <c r="Q154" s="34" t="s">
        <v>545</v>
      </c>
      <c r="R154" s="34" t="s">
        <v>541</v>
      </c>
      <c r="S154" s="34" t="s">
        <v>536</v>
      </c>
      <c r="T154" s="34" t="s">
        <v>532</v>
      </c>
      <c r="U154" s="34" t="s">
        <v>672</v>
      </c>
    </row>
    <row r="155" spans="1:21" x14ac:dyDescent="0.25">
      <c r="A155" s="34" t="s">
        <v>149</v>
      </c>
      <c r="B155" s="34" t="s">
        <v>147</v>
      </c>
      <c r="C155" s="34">
        <v>2016</v>
      </c>
      <c r="D155" s="34" t="s">
        <v>534</v>
      </c>
      <c r="E155" s="34" t="s">
        <v>813</v>
      </c>
      <c r="F155" s="34">
        <v>48</v>
      </c>
      <c r="G155" s="33">
        <v>-1945</v>
      </c>
      <c r="H155" s="33">
        <v>2947</v>
      </c>
      <c r="K155" s="34" t="s">
        <v>148</v>
      </c>
      <c r="L155" s="34" t="s">
        <v>22</v>
      </c>
      <c r="M155" s="33">
        <v>0</v>
      </c>
      <c r="N155" s="33">
        <v>2947</v>
      </c>
      <c r="O155" s="33">
        <v>0</v>
      </c>
      <c r="P155" s="33">
        <v>1002</v>
      </c>
      <c r="Q155" s="34" t="s">
        <v>540</v>
      </c>
      <c r="R155" s="34" t="s">
        <v>541</v>
      </c>
      <c r="S155" s="34" t="s">
        <v>698</v>
      </c>
      <c r="T155" s="34" t="s">
        <v>532</v>
      </c>
      <c r="U155" s="34" t="s">
        <v>836</v>
      </c>
    </row>
    <row r="156" spans="1:21" x14ac:dyDescent="0.25">
      <c r="A156" s="34" t="s">
        <v>146</v>
      </c>
      <c r="B156" s="34" t="s">
        <v>144</v>
      </c>
      <c r="C156" s="34">
        <v>2016</v>
      </c>
      <c r="D156" s="34" t="s">
        <v>534</v>
      </c>
      <c r="E156" s="34" t="s">
        <v>588</v>
      </c>
      <c r="F156" s="34">
        <v>49</v>
      </c>
      <c r="G156" s="33">
        <v>240</v>
      </c>
      <c r="H156" s="33">
        <v>910</v>
      </c>
      <c r="K156" s="34" t="s">
        <v>145</v>
      </c>
      <c r="L156" s="34" t="s">
        <v>22</v>
      </c>
      <c r="M156" s="33">
        <v>0</v>
      </c>
      <c r="N156" s="33">
        <v>910</v>
      </c>
      <c r="O156" s="33">
        <v>0</v>
      </c>
      <c r="P156" s="33">
        <v>1150</v>
      </c>
      <c r="Q156" s="34" t="s">
        <v>545</v>
      </c>
      <c r="R156" s="34" t="s">
        <v>530</v>
      </c>
      <c r="S156" s="34" t="s">
        <v>531</v>
      </c>
      <c r="T156" s="34" t="s">
        <v>532</v>
      </c>
      <c r="U156" s="34" t="s">
        <v>589</v>
      </c>
    </row>
    <row r="157" spans="1:21" x14ac:dyDescent="0.25">
      <c r="A157" s="34" t="s">
        <v>25</v>
      </c>
      <c r="B157" s="34" t="s">
        <v>142</v>
      </c>
      <c r="C157" s="34">
        <v>2016</v>
      </c>
      <c r="D157" s="34" t="s">
        <v>534</v>
      </c>
      <c r="E157" s="34" t="s">
        <v>583</v>
      </c>
      <c r="F157" s="34">
        <v>49</v>
      </c>
      <c r="G157" s="33">
        <v>-460</v>
      </c>
      <c r="H157" s="33">
        <v>1634.76</v>
      </c>
      <c r="K157" s="34" t="s">
        <v>143</v>
      </c>
      <c r="L157" s="34" t="s">
        <v>22</v>
      </c>
      <c r="M157" s="33">
        <v>329.76</v>
      </c>
      <c r="N157" s="33">
        <v>1305</v>
      </c>
      <c r="O157" s="33">
        <v>0</v>
      </c>
      <c r="P157" s="33">
        <v>1174.76</v>
      </c>
      <c r="Q157" s="34" t="s">
        <v>529</v>
      </c>
      <c r="R157" s="34" t="s">
        <v>530</v>
      </c>
      <c r="S157" s="34" t="s">
        <v>571</v>
      </c>
      <c r="T157" s="34" t="s">
        <v>532</v>
      </c>
      <c r="U157" s="34" t="s">
        <v>745</v>
      </c>
    </row>
    <row r="158" spans="1:21" x14ac:dyDescent="0.25">
      <c r="A158" s="34" t="s">
        <v>141</v>
      </c>
      <c r="B158" s="34" t="s">
        <v>139</v>
      </c>
      <c r="C158" s="34">
        <v>2016</v>
      </c>
      <c r="D158" s="34" t="s">
        <v>534</v>
      </c>
      <c r="E158" s="34" t="s">
        <v>551</v>
      </c>
      <c r="F158" s="34">
        <v>50</v>
      </c>
      <c r="G158" s="33">
        <v>-630.88</v>
      </c>
      <c r="H158" s="33">
        <v>-125</v>
      </c>
      <c r="K158" s="34" t="s">
        <v>140</v>
      </c>
      <c r="L158" s="34" t="s">
        <v>22</v>
      </c>
      <c r="M158" s="33">
        <v>-125</v>
      </c>
      <c r="N158" s="33">
        <v>0</v>
      </c>
      <c r="O158" s="33">
        <v>0</v>
      </c>
      <c r="P158" s="33">
        <v>-755.88</v>
      </c>
      <c r="Q158" s="34" t="s">
        <v>540</v>
      </c>
      <c r="R158" s="34" t="s">
        <v>530</v>
      </c>
      <c r="S158" s="34" t="s">
        <v>558</v>
      </c>
      <c r="T158" s="34" t="s">
        <v>532</v>
      </c>
      <c r="U158" s="34" t="s">
        <v>645</v>
      </c>
    </row>
    <row r="159" spans="1:21" x14ac:dyDescent="0.25">
      <c r="A159" s="34" t="s">
        <v>82</v>
      </c>
      <c r="B159" s="34" t="s">
        <v>137</v>
      </c>
      <c r="C159" s="34">
        <v>2015</v>
      </c>
      <c r="D159" s="34" t="s">
        <v>534</v>
      </c>
      <c r="E159" s="34" t="s">
        <v>544</v>
      </c>
      <c r="F159" s="34">
        <v>50</v>
      </c>
      <c r="G159" s="33">
        <v>-2311.5</v>
      </c>
      <c r="H159" s="33">
        <v>150</v>
      </c>
      <c r="K159" s="34" t="s">
        <v>138</v>
      </c>
      <c r="L159" s="34" t="s">
        <v>22</v>
      </c>
      <c r="M159" s="33">
        <v>150</v>
      </c>
      <c r="N159" s="33">
        <v>0</v>
      </c>
      <c r="O159" s="33">
        <v>0</v>
      </c>
      <c r="P159" s="33">
        <v>-2161.5</v>
      </c>
      <c r="Q159" s="34" t="s">
        <v>545</v>
      </c>
      <c r="R159" s="34" t="s">
        <v>541</v>
      </c>
      <c r="S159" s="34" t="s">
        <v>576</v>
      </c>
      <c r="T159" s="34" t="s">
        <v>532</v>
      </c>
      <c r="U159" s="34" t="s">
        <v>735</v>
      </c>
    </row>
    <row r="160" spans="1:21" x14ac:dyDescent="0.25">
      <c r="A160" s="34" t="s">
        <v>91</v>
      </c>
      <c r="B160" s="34" t="s">
        <v>135</v>
      </c>
      <c r="C160" s="34">
        <v>2014</v>
      </c>
      <c r="D160" s="34" t="s">
        <v>534</v>
      </c>
      <c r="E160" s="34" t="s">
        <v>635</v>
      </c>
      <c r="F160" s="34">
        <v>51</v>
      </c>
      <c r="G160" s="33">
        <v>-1409</v>
      </c>
      <c r="H160" s="33">
        <v>1200</v>
      </c>
      <c r="K160" s="34" t="s">
        <v>136</v>
      </c>
      <c r="L160" s="34" t="s">
        <v>22</v>
      </c>
      <c r="M160" s="33">
        <v>0</v>
      </c>
      <c r="N160" s="33">
        <v>1200</v>
      </c>
      <c r="O160" s="33">
        <v>0</v>
      </c>
      <c r="P160" s="33">
        <v>-209</v>
      </c>
      <c r="Q160" s="34" t="s">
        <v>545</v>
      </c>
      <c r="R160" s="34" t="s">
        <v>541</v>
      </c>
      <c r="S160" s="34" t="s">
        <v>536</v>
      </c>
      <c r="T160" s="34" t="s">
        <v>532</v>
      </c>
      <c r="U160" s="34" t="s">
        <v>799</v>
      </c>
    </row>
    <row r="161" spans="1:21" x14ac:dyDescent="0.25">
      <c r="A161" s="34" t="s">
        <v>40</v>
      </c>
      <c r="B161" s="34" t="s">
        <v>133</v>
      </c>
      <c r="C161" s="34">
        <v>2014</v>
      </c>
      <c r="D161" s="34" t="s">
        <v>534</v>
      </c>
      <c r="E161" s="34" t="s">
        <v>630</v>
      </c>
      <c r="F161" s="34">
        <v>52</v>
      </c>
      <c r="G161" s="33">
        <v>-1286.69</v>
      </c>
      <c r="H161" s="33">
        <v>7248.36</v>
      </c>
      <c r="K161" s="34" t="s">
        <v>134</v>
      </c>
      <c r="L161" s="34" t="s">
        <v>22</v>
      </c>
      <c r="M161" s="33">
        <v>1698.36</v>
      </c>
      <c r="N161" s="33">
        <v>3105</v>
      </c>
      <c r="O161" s="33">
        <v>2445</v>
      </c>
      <c r="P161" s="33">
        <v>5961.67</v>
      </c>
      <c r="Q161" s="34" t="s">
        <v>545</v>
      </c>
      <c r="R161" s="34" t="s">
        <v>530</v>
      </c>
      <c r="S161" s="34" t="s">
        <v>542</v>
      </c>
      <c r="T161" s="34" t="s">
        <v>532</v>
      </c>
      <c r="U161" s="34" t="s">
        <v>631</v>
      </c>
    </row>
    <row r="162" spans="1:21" x14ac:dyDescent="0.25">
      <c r="A162" s="34" t="s">
        <v>132</v>
      </c>
      <c r="B162" s="34" t="s">
        <v>130</v>
      </c>
      <c r="C162" s="34">
        <v>2016</v>
      </c>
      <c r="D162" s="34" t="s">
        <v>534</v>
      </c>
      <c r="E162" s="34" t="s">
        <v>714</v>
      </c>
      <c r="F162" s="34">
        <v>53</v>
      </c>
      <c r="G162" s="33">
        <v>-3.05</v>
      </c>
      <c r="H162" s="33">
        <v>1400</v>
      </c>
      <c r="K162" s="34" t="s">
        <v>131</v>
      </c>
      <c r="L162" s="34" t="s">
        <v>22</v>
      </c>
      <c r="M162" s="33">
        <v>0</v>
      </c>
      <c r="N162" s="33">
        <v>1400</v>
      </c>
      <c r="O162" s="33">
        <v>0</v>
      </c>
      <c r="P162" s="33">
        <v>1396.95</v>
      </c>
      <c r="Q162" s="34" t="s">
        <v>545</v>
      </c>
      <c r="R162" s="34" t="s">
        <v>530</v>
      </c>
      <c r="S162" s="34" t="s">
        <v>536</v>
      </c>
      <c r="T162" s="34" t="s">
        <v>532</v>
      </c>
      <c r="U162" s="34" t="s">
        <v>715</v>
      </c>
    </row>
    <row r="163" spans="1:21" x14ac:dyDescent="0.25">
      <c r="A163" s="34" t="s">
        <v>60</v>
      </c>
      <c r="B163" s="34" t="s">
        <v>128</v>
      </c>
      <c r="C163" s="34">
        <v>2014</v>
      </c>
      <c r="D163" s="34" t="s">
        <v>534</v>
      </c>
      <c r="E163" s="34" t="s">
        <v>841</v>
      </c>
      <c r="F163" s="34">
        <v>54</v>
      </c>
      <c r="G163" s="33">
        <v>-3495.51</v>
      </c>
      <c r="H163" s="33">
        <v>2650</v>
      </c>
      <c r="K163" s="34" t="s">
        <v>129</v>
      </c>
      <c r="L163" s="34" t="s">
        <v>22</v>
      </c>
      <c r="M163" s="33">
        <v>0</v>
      </c>
      <c r="N163" s="33">
        <v>1000</v>
      </c>
      <c r="O163" s="33">
        <v>1650</v>
      </c>
      <c r="P163" s="33">
        <v>-845.51000000000022</v>
      </c>
      <c r="Q163" s="34" t="s">
        <v>529</v>
      </c>
      <c r="R163" s="34" t="s">
        <v>530</v>
      </c>
      <c r="S163" s="34" t="s">
        <v>549</v>
      </c>
      <c r="T163" s="34" t="s">
        <v>532</v>
      </c>
      <c r="U163" s="34" t="s">
        <v>842</v>
      </c>
    </row>
    <row r="164" spans="1:21" x14ac:dyDescent="0.25">
      <c r="A164" s="34" t="s">
        <v>82</v>
      </c>
      <c r="B164" s="34" t="s">
        <v>126</v>
      </c>
      <c r="C164" s="34">
        <v>2015</v>
      </c>
      <c r="D164" s="34" t="s">
        <v>534</v>
      </c>
      <c r="E164" s="34" t="s">
        <v>544</v>
      </c>
      <c r="F164" s="34">
        <v>55</v>
      </c>
      <c r="G164" s="33">
        <v>-3194.19</v>
      </c>
      <c r="H164" s="33">
        <v>513.24</v>
      </c>
      <c r="K164" s="34" t="s">
        <v>127</v>
      </c>
      <c r="L164" s="34" t="s">
        <v>22</v>
      </c>
      <c r="M164" s="33">
        <v>513.24</v>
      </c>
      <c r="N164" s="33">
        <v>0</v>
      </c>
      <c r="O164" s="33">
        <v>0</v>
      </c>
      <c r="P164" s="33">
        <v>-2680.95</v>
      </c>
      <c r="Q164" s="34" t="s">
        <v>561</v>
      </c>
      <c r="R164" s="34" t="s">
        <v>541</v>
      </c>
      <c r="S164" s="34" t="s">
        <v>579</v>
      </c>
      <c r="T164" s="34" t="s">
        <v>532</v>
      </c>
      <c r="U164" s="34" t="s">
        <v>734</v>
      </c>
    </row>
    <row r="165" spans="1:21" x14ac:dyDescent="0.25">
      <c r="A165" s="34" t="s">
        <v>125</v>
      </c>
      <c r="B165" s="34" t="s">
        <v>123</v>
      </c>
      <c r="C165" s="34">
        <v>2014</v>
      </c>
      <c r="D165" s="34" t="s">
        <v>534</v>
      </c>
      <c r="E165" s="34" t="s">
        <v>746</v>
      </c>
      <c r="F165" s="34">
        <v>55</v>
      </c>
      <c r="G165" s="33">
        <v>-1250.76</v>
      </c>
      <c r="H165" s="33">
        <v>4854.74</v>
      </c>
      <c r="K165" s="34" t="s">
        <v>124</v>
      </c>
      <c r="L165" s="34" t="s">
        <v>22</v>
      </c>
      <c r="M165" s="33">
        <v>3904.74</v>
      </c>
      <c r="N165" s="33">
        <v>950</v>
      </c>
      <c r="O165" s="33">
        <v>0</v>
      </c>
      <c r="P165" s="33">
        <v>3603.9799999999996</v>
      </c>
      <c r="Q165" s="34" t="s">
        <v>545</v>
      </c>
      <c r="R165" s="34" t="s">
        <v>541</v>
      </c>
      <c r="S165" s="34" t="s">
        <v>592</v>
      </c>
      <c r="T165" s="34" t="s">
        <v>532</v>
      </c>
      <c r="U165" s="34" t="s">
        <v>860</v>
      </c>
    </row>
    <row r="166" spans="1:21" x14ac:dyDescent="0.25">
      <c r="A166" s="34" t="s">
        <v>122</v>
      </c>
      <c r="B166" s="34" t="s">
        <v>120</v>
      </c>
      <c r="C166" s="34">
        <v>2015</v>
      </c>
      <c r="D166" s="34" t="s">
        <v>534</v>
      </c>
      <c r="E166" s="34" t="s">
        <v>544</v>
      </c>
      <c r="F166" s="34">
        <v>56</v>
      </c>
      <c r="G166" s="33">
        <v>-3187.63</v>
      </c>
      <c r="H166" s="33">
        <v>0</v>
      </c>
      <c r="K166" s="34" t="s">
        <v>121</v>
      </c>
      <c r="L166" s="34" t="s">
        <v>22</v>
      </c>
      <c r="M166" s="33">
        <v>0</v>
      </c>
      <c r="N166" s="33">
        <v>0</v>
      </c>
      <c r="O166" s="33">
        <v>0</v>
      </c>
      <c r="P166" s="33">
        <v>-3187.63</v>
      </c>
      <c r="Q166" s="34" t="s">
        <v>545</v>
      </c>
      <c r="R166" s="34" t="s">
        <v>604</v>
      </c>
      <c r="S166" s="34" t="s">
        <v>552</v>
      </c>
      <c r="T166" s="34" t="s">
        <v>532</v>
      </c>
      <c r="U166" s="34" t="s">
        <v>613</v>
      </c>
    </row>
    <row r="167" spans="1:21" x14ac:dyDescent="0.25">
      <c r="A167" s="34" t="s">
        <v>48</v>
      </c>
      <c r="B167" s="34" t="s">
        <v>118</v>
      </c>
      <c r="C167" s="34">
        <v>2017</v>
      </c>
      <c r="D167" s="34" t="s">
        <v>534</v>
      </c>
      <c r="E167" s="34" t="s">
        <v>669</v>
      </c>
      <c r="F167" s="34">
        <v>56</v>
      </c>
      <c r="G167" s="33">
        <v>-1501.93</v>
      </c>
      <c r="H167" s="33">
        <v>1665.3</v>
      </c>
      <c r="K167" s="34" t="s">
        <v>119</v>
      </c>
      <c r="L167" s="34" t="s">
        <v>22</v>
      </c>
      <c r="M167" s="33">
        <v>479.3</v>
      </c>
      <c r="N167" s="33">
        <v>1186</v>
      </c>
      <c r="O167" s="33">
        <v>0</v>
      </c>
      <c r="P167" s="33">
        <v>163.36999999999989</v>
      </c>
      <c r="Q167" s="34" t="s">
        <v>545</v>
      </c>
      <c r="R167" s="34" t="s">
        <v>530</v>
      </c>
      <c r="S167" s="34" t="s">
        <v>552</v>
      </c>
      <c r="T167" s="34" t="s">
        <v>532</v>
      </c>
      <c r="U167" s="34" t="s">
        <v>670</v>
      </c>
    </row>
    <row r="168" spans="1:21" x14ac:dyDescent="0.25">
      <c r="A168" s="34" t="s">
        <v>117</v>
      </c>
      <c r="B168" s="34" t="s">
        <v>115</v>
      </c>
      <c r="C168" s="34">
        <v>2016</v>
      </c>
      <c r="D168" s="34" t="s">
        <v>534</v>
      </c>
      <c r="E168" s="34" t="s">
        <v>771</v>
      </c>
      <c r="F168" s="34">
        <v>56</v>
      </c>
      <c r="G168" s="33">
        <v>-5840.23</v>
      </c>
      <c r="H168" s="33">
        <v>639.07000000000005</v>
      </c>
      <c r="K168" s="34" t="s">
        <v>116</v>
      </c>
      <c r="L168" s="34" t="s">
        <v>22</v>
      </c>
      <c r="M168" s="33">
        <v>639.07000000000005</v>
      </c>
      <c r="N168" s="33">
        <v>0</v>
      </c>
      <c r="O168" s="33">
        <v>0</v>
      </c>
      <c r="P168" s="33">
        <v>-5201.16</v>
      </c>
      <c r="Q168" s="34" t="s">
        <v>529</v>
      </c>
      <c r="R168" s="34" t="s">
        <v>541</v>
      </c>
      <c r="S168" s="34" t="s">
        <v>536</v>
      </c>
      <c r="T168" s="34" t="s">
        <v>532</v>
      </c>
      <c r="U168" s="34" t="s">
        <v>772</v>
      </c>
    </row>
    <row r="169" spans="1:21" x14ac:dyDescent="0.25">
      <c r="A169" s="34" t="s">
        <v>114</v>
      </c>
      <c r="B169" s="34" t="s">
        <v>112</v>
      </c>
      <c r="C169" s="34">
        <v>2016</v>
      </c>
      <c r="D169" s="34" t="s">
        <v>534</v>
      </c>
      <c r="E169" s="34" t="s">
        <v>818</v>
      </c>
      <c r="F169" s="34">
        <v>56</v>
      </c>
      <c r="G169" s="33">
        <v>-2743.08</v>
      </c>
      <c r="H169" s="33">
        <v>0</v>
      </c>
      <c r="K169" s="34" t="s">
        <v>113</v>
      </c>
      <c r="L169" s="34" t="s">
        <v>22</v>
      </c>
      <c r="M169" s="33">
        <v>0</v>
      </c>
      <c r="N169" s="33">
        <v>0</v>
      </c>
      <c r="O169" s="33">
        <v>0</v>
      </c>
      <c r="P169" s="33">
        <v>-2743.08</v>
      </c>
      <c r="Q169" s="34" t="s">
        <v>529</v>
      </c>
      <c r="R169" s="34" t="s">
        <v>530</v>
      </c>
      <c r="S169" s="34" t="s">
        <v>546</v>
      </c>
      <c r="T169" s="34" t="s">
        <v>532</v>
      </c>
      <c r="U169" s="34" t="s">
        <v>819</v>
      </c>
    </row>
    <row r="170" spans="1:21" x14ac:dyDescent="0.25">
      <c r="A170" s="34" t="s">
        <v>69</v>
      </c>
      <c r="B170" s="34" t="s">
        <v>110</v>
      </c>
      <c r="C170" s="34">
        <v>2017</v>
      </c>
      <c r="D170" s="34" t="s">
        <v>534</v>
      </c>
      <c r="E170" s="34" t="s">
        <v>585</v>
      </c>
      <c r="F170" s="34">
        <v>57</v>
      </c>
      <c r="G170" s="33">
        <v>-237</v>
      </c>
      <c r="H170" s="33">
        <v>0</v>
      </c>
      <c r="K170" s="34" t="s">
        <v>111</v>
      </c>
      <c r="L170" s="34" t="s">
        <v>22</v>
      </c>
      <c r="M170" s="33">
        <v>0</v>
      </c>
      <c r="N170" s="33">
        <v>0</v>
      </c>
      <c r="O170" s="33">
        <v>0</v>
      </c>
      <c r="P170" s="33">
        <v>-237</v>
      </c>
      <c r="Q170" s="34" t="s">
        <v>545</v>
      </c>
      <c r="R170" s="34" t="s">
        <v>530</v>
      </c>
      <c r="S170" s="34" t="s">
        <v>549</v>
      </c>
      <c r="T170" s="34" t="s">
        <v>532</v>
      </c>
      <c r="U170" s="34" t="s">
        <v>586</v>
      </c>
    </row>
    <row r="171" spans="1:21" x14ac:dyDescent="0.25">
      <c r="A171" s="34" t="s">
        <v>66</v>
      </c>
      <c r="B171" s="34" t="s">
        <v>108</v>
      </c>
      <c r="C171" s="34">
        <v>2017</v>
      </c>
      <c r="D171" s="34" t="s">
        <v>534</v>
      </c>
      <c r="E171" s="34" t="s">
        <v>560</v>
      </c>
      <c r="F171" s="34">
        <v>57</v>
      </c>
      <c r="G171" s="33">
        <v>-2869.02</v>
      </c>
      <c r="H171" s="33">
        <v>689.98</v>
      </c>
      <c r="K171" s="34" t="s">
        <v>109</v>
      </c>
      <c r="L171" s="34" t="s">
        <v>22</v>
      </c>
      <c r="M171" s="33">
        <v>689.98</v>
      </c>
      <c r="N171" s="33">
        <v>0</v>
      </c>
      <c r="O171" s="33">
        <v>0</v>
      </c>
      <c r="P171" s="33">
        <v>-2179.04</v>
      </c>
      <c r="Q171" s="34" t="s">
        <v>540</v>
      </c>
      <c r="R171" s="34" t="s">
        <v>541</v>
      </c>
      <c r="S171" s="34" t="s">
        <v>726</v>
      </c>
      <c r="T171" s="34" t="s">
        <v>532</v>
      </c>
      <c r="U171" s="34" t="s">
        <v>727</v>
      </c>
    </row>
    <row r="172" spans="1:21" x14ac:dyDescent="0.25">
      <c r="A172" s="34" t="s">
        <v>79</v>
      </c>
      <c r="B172" s="34" t="s">
        <v>106</v>
      </c>
      <c r="C172" s="34">
        <v>2016</v>
      </c>
      <c r="D172" s="34" t="s">
        <v>534</v>
      </c>
      <c r="E172" s="34" t="s">
        <v>754</v>
      </c>
      <c r="F172" s="34">
        <v>58</v>
      </c>
      <c r="G172" s="33">
        <v>-1851</v>
      </c>
      <c r="H172" s="33">
        <v>0</v>
      </c>
      <c r="K172" s="34" t="s">
        <v>107</v>
      </c>
      <c r="L172" s="34" t="s">
        <v>22</v>
      </c>
      <c r="M172" s="33">
        <v>0</v>
      </c>
      <c r="N172" s="33">
        <v>0</v>
      </c>
      <c r="O172" s="33">
        <v>0</v>
      </c>
      <c r="P172" s="33">
        <v>-1851</v>
      </c>
      <c r="Q172" s="34" t="s">
        <v>529</v>
      </c>
      <c r="R172" s="34" t="s">
        <v>530</v>
      </c>
      <c r="S172" s="34" t="s">
        <v>552</v>
      </c>
      <c r="T172" s="34" t="s">
        <v>532</v>
      </c>
      <c r="U172" s="34" t="s">
        <v>859</v>
      </c>
    </row>
    <row r="173" spans="1:21" x14ac:dyDescent="0.25">
      <c r="A173" s="34" t="s">
        <v>63</v>
      </c>
      <c r="B173" s="34" t="s">
        <v>104</v>
      </c>
      <c r="C173" s="34">
        <v>2014</v>
      </c>
      <c r="D173" s="34" t="s">
        <v>534</v>
      </c>
      <c r="E173" s="34" t="s">
        <v>554</v>
      </c>
      <c r="F173" s="34">
        <v>59</v>
      </c>
      <c r="G173" s="33">
        <v>-1727.25</v>
      </c>
      <c r="H173" s="33">
        <v>284.39999999999998</v>
      </c>
      <c r="K173" s="34" t="s">
        <v>105</v>
      </c>
      <c r="L173" s="34" t="s">
        <v>22</v>
      </c>
      <c r="M173" s="33">
        <v>284.39999999999998</v>
      </c>
      <c r="N173" s="33">
        <v>0</v>
      </c>
      <c r="O173" s="33">
        <v>0</v>
      </c>
      <c r="P173" s="33">
        <v>-1442.85</v>
      </c>
      <c r="Q173" s="34" t="s">
        <v>529</v>
      </c>
      <c r="R173" s="34" t="s">
        <v>530</v>
      </c>
      <c r="S173" s="34" t="s">
        <v>531</v>
      </c>
      <c r="T173" s="34" t="s">
        <v>532</v>
      </c>
      <c r="U173" s="34" t="s">
        <v>555</v>
      </c>
    </row>
    <row r="174" spans="1:21" x14ac:dyDescent="0.25">
      <c r="A174" s="34" t="s">
        <v>72</v>
      </c>
      <c r="B174" s="34" t="s">
        <v>102</v>
      </c>
      <c r="C174" s="34">
        <v>2016</v>
      </c>
      <c r="D174" s="34" t="s">
        <v>534</v>
      </c>
      <c r="E174" s="34" t="s">
        <v>535</v>
      </c>
      <c r="F174" s="34">
        <v>59</v>
      </c>
      <c r="G174" s="33">
        <v>-5201.38</v>
      </c>
      <c r="H174" s="33">
        <v>1029.67</v>
      </c>
      <c r="K174" s="34" t="s">
        <v>103</v>
      </c>
      <c r="L174" s="34" t="s">
        <v>22</v>
      </c>
      <c r="M174" s="33">
        <v>1029.67</v>
      </c>
      <c r="N174" s="33">
        <v>0</v>
      </c>
      <c r="O174" s="33">
        <v>0</v>
      </c>
      <c r="P174" s="33">
        <v>-4171.71</v>
      </c>
      <c r="Q174" s="34" t="s">
        <v>545</v>
      </c>
      <c r="R174" s="34" t="s">
        <v>541</v>
      </c>
      <c r="S174" s="34" t="s">
        <v>531</v>
      </c>
      <c r="T174" s="34" t="s">
        <v>532</v>
      </c>
      <c r="U174" s="34" t="s">
        <v>663</v>
      </c>
    </row>
    <row r="175" spans="1:21" x14ac:dyDescent="0.25">
      <c r="A175" s="34" t="s">
        <v>72</v>
      </c>
      <c r="B175" s="34" t="s">
        <v>100</v>
      </c>
      <c r="C175" s="34">
        <v>2017</v>
      </c>
      <c r="D175" s="34" t="s">
        <v>534</v>
      </c>
      <c r="E175" s="34" t="s">
        <v>664</v>
      </c>
      <c r="F175" s="34">
        <v>59</v>
      </c>
      <c r="G175" s="33">
        <v>-4341.74</v>
      </c>
      <c r="H175" s="33">
        <v>-11.61</v>
      </c>
      <c r="K175" s="34" t="s">
        <v>101</v>
      </c>
      <c r="L175" s="34" t="s">
        <v>22</v>
      </c>
      <c r="M175" s="33">
        <v>-11.61</v>
      </c>
      <c r="N175" s="33">
        <v>0</v>
      </c>
      <c r="O175" s="33">
        <v>0</v>
      </c>
      <c r="P175" s="33">
        <v>-4353.3499999999995</v>
      </c>
      <c r="Q175" s="34" t="s">
        <v>545</v>
      </c>
      <c r="R175" s="34" t="s">
        <v>541</v>
      </c>
      <c r="S175" s="34" t="s">
        <v>531</v>
      </c>
      <c r="T175" s="34" t="s">
        <v>532</v>
      </c>
      <c r="U175" s="34" t="s">
        <v>665</v>
      </c>
    </row>
    <row r="176" spans="1:21" x14ac:dyDescent="0.25">
      <c r="A176" s="34" t="s">
        <v>99</v>
      </c>
      <c r="B176" s="34" t="s">
        <v>97</v>
      </c>
      <c r="C176" s="34">
        <v>2014</v>
      </c>
      <c r="D176" s="34" t="s">
        <v>534</v>
      </c>
      <c r="E176" s="34" t="s">
        <v>568</v>
      </c>
      <c r="F176" s="34">
        <v>59</v>
      </c>
      <c r="G176" s="33">
        <v>-2270.65</v>
      </c>
      <c r="H176" s="33">
        <v>3720.39</v>
      </c>
      <c r="K176" s="34" t="s">
        <v>98</v>
      </c>
      <c r="L176" s="34" t="s">
        <v>22</v>
      </c>
      <c r="M176" s="33">
        <v>1865.39</v>
      </c>
      <c r="N176" s="33">
        <v>1855</v>
      </c>
      <c r="O176" s="33">
        <v>0</v>
      </c>
      <c r="P176" s="33">
        <v>1449.7399999999998</v>
      </c>
      <c r="Q176" s="34" t="s">
        <v>540</v>
      </c>
      <c r="R176" s="34" t="s">
        <v>530</v>
      </c>
      <c r="S176" s="34" t="s">
        <v>565</v>
      </c>
      <c r="T176" s="34" t="s">
        <v>532</v>
      </c>
      <c r="U176" s="34" t="s">
        <v>687</v>
      </c>
    </row>
    <row r="177" spans="1:21" x14ac:dyDescent="0.25">
      <c r="A177" s="34" t="s">
        <v>96</v>
      </c>
      <c r="B177" s="34" t="s">
        <v>94</v>
      </c>
      <c r="C177" s="34">
        <v>2017</v>
      </c>
      <c r="D177" s="34" t="s">
        <v>534</v>
      </c>
      <c r="E177" s="34" t="s">
        <v>595</v>
      </c>
      <c r="F177" s="34">
        <v>60</v>
      </c>
      <c r="G177" s="33">
        <v>-1383</v>
      </c>
      <c r="H177" s="33">
        <v>1194.3</v>
      </c>
      <c r="K177" s="34" t="s">
        <v>95</v>
      </c>
      <c r="L177" s="34" t="s">
        <v>22</v>
      </c>
      <c r="M177" s="33">
        <v>1194.3</v>
      </c>
      <c r="N177" s="33">
        <v>0</v>
      </c>
      <c r="O177" s="33">
        <v>0</v>
      </c>
      <c r="P177" s="33">
        <v>-188.70000000000005</v>
      </c>
      <c r="Q177" s="34" t="s">
        <v>545</v>
      </c>
      <c r="R177" s="34" t="s">
        <v>530</v>
      </c>
      <c r="S177" s="34" t="s">
        <v>542</v>
      </c>
      <c r="T177" s="34" t="s">
        <v>532</v>
      </c>
      <c r="U177" s="34" t="s">
        <v>679</v>
      </c>
    </row>
    <row r="178" spans="1:21" x14ac:dyDescent="0.25">
      <c r="A178" s="34" t="s">
        <v>37</v>
      </c>
      <c r="B178" s="34" t="s">
        <v>92</v>
      </c>
      <c r="C178" s="34">
        <v>2015</v>
      </c>
      <c r="D178" s="34" t="s">
        <v>534</v>
      </c>
      <c r="E178" s="34" t="s">
        <v>754</v>
      </c>
      <c r="F178" s="34">
        <v>60</v>
      </c>
      <c r="G178" s="33">
        <v>-7186.52</v>
      </c>
      <c r="H178" s="33">
        <v>3025</v>
      </c>
      <c r="K178" s="34" t="s">
        <v>93</v>
      </c>
      <c r="L178" s="34" t="s">
        <v>22</v>
      </c>
      <c r="M178" s="33">
        <v>215</v>
      </c>
      <c r="N178" s="33">
        <v>1100</v>
      </c>
      <c r="O178" s="33">
        <v>1710</v>
      </c>
      <c r="P178" s="33">
        <v>-4161.5200000000004</v>
      </c>
      <c r="Q178" s="34" t="s">
        <v>545</v>
      </c>
      <c r="R178" s="34" t="s">
        <v>541</v>
      </c>
      <c r="S178" s="34" t="s">
        <v>702</v>
      </c>
      <c r="T178" s="34" t="s">
        <v>532</v>
      </c>
      <c r="U178" s="34" t="s">
        <v>755</v>
      </c>
    </row>
    <row r="179" spans="1:21" x14ac:dyDescent="0.25">
      <c r="A179" s="34" t="s">
        <v>91</v>
      </c>
      <c r="B179" s="34" t="s">
        <v>89</v>
      </c>
      <c r="C179" s="34">
        <v>2014</v>
      </c>
      <c r="D179" s="34" t="s">
        <v>534</v>
      </c>
      <c r="E179" s="34" t="s">
        <v>756</v>
      </c>
      <c r="F179" s="34">
        <v>60</v>
      </c>
      <c r="G179" s="33">
        <v>-5019.6000000000004</v>
      </c>
      <c r="H179" s="33">
        <v>1379.03</v>
      </c>
      <c r="K179" s="34" t="s">
        <v>90</v>
      </c>
      <c r="L179" s="34" t="s">
        <v>22</v>
      </c>
      <c r="M179" s="33">
        <v>1379.03</v>
      </c>
      <c r="N179" s="33">
        <v>0</v>
      </c>
      <c r="O179" s="33">
        <v>0</v>
      </c>
      <c r="P179" s="33">
        <v>-3640.5700000000006</v>
      </c>
      <c r="Q179" s="34" t="s">
        <v>529</v>
      </c>
      <c r="R179" s="34" t="s">
        <v>541</v>
      </c>
      <c r="S179" s="34" t="s">
        <v>576</v>
      </c>
      <c r="T179" s="34" t="s">
        <v>532</v>
      </c>
      <c r="U179" s="34" t="s">
        <v>804</v>
      </c>
    </row>
    <row r="180" spans="1:21" x14ac:dyDescent="0.25">
      <c r="G180" s="33"/>
      <c r="H180" s="33">
        <f>SUM(H153:H179)</f>
        <v>39094.68</v>
      </c>
      <c r="M180" s="33"/>
      <c r="N180" s="33"/>
      <c r="O180" s="33"/>
      <c r="P180" s="33"/>
    </row>
    <row r="181" spans="1:21" x14ac:dyDescent="0.25">
      <c r="G181" s="33"/>
      <c r="H181" s="33"/>
      <c r="M181" s="33"/>
      <c r="N181" s="33"/>
      <c r="O181" s="33"/>
      <c r="P181" s="33"/>
    </row>
    <row r="182" spans="1:21" x14ac:dyDescent="0.25">
      <c r="A182" s="34" t="s">
        <v>88</v>
      </c>
      <c r="B182" s="34" t="s">
        <v>86</v>
      </c>
      <c r="C182" s="34">
        <v>2014</v>
      </c>
      <c r="D182" s="34" t="s">
        <v>534</v>
      </c>
      <c r="E182" s="34" t="s">
        <v>554</v>
      </c>
      <c r="F182" s="34">
        <v>62</v>
      </c>
      <c r="G182" s="33">
        <v>-2639.45</v>
      </c>
      <c r="H182" s="33">
        <v>2450</v>
      </c>
      <c r="K182" s="34" t="s">
        <v>87</v>
      </c>
      <c r="L182" s="34" t="s">
        <v>22</v>
      </c>
      <c r="M182" s="33">
        <v>0</v>
      </c>
      <c r="N182" s="33">
        <v>0</v>
      </c>
      <c r="O182" s="33">
        <v>2450</v>
      </c>
      <c r="P182" s="33">
        <v>-189.44999999999982</v>
      </c>
      <c r="Q182" s="34" t="s">
        <v>545</v>
      </c>
      <c r="R182" s="34" t="s">
        <v>541</v>
      </c>
      <c r="S182" s="34" t="s">
        <v>536</v>
      </c>
      <c r="T182" s="34" t="s">
        <v>532</v>
      </c>
      <c r="U182" s="34" t="s">
        <v>607</v>
      </c>
    </row>
    <row r="183" spans="1:21" x14ac:dyDescent="0.25">
      <c r="A183" s="34" t="s">
        <v>85</v>
      </c>
      <c r="B183" s="34" t="s">
        <v>83</v>
      </c>
      <c r="C183" s="34">
        <v>2016</v>
      </c>
      <c r="D183" s="34" t="s">
        <v>534</v>
      </c>
      <c r="E183" s="34" t="s">
        <v>619</v>
      </c>
      <c r="F183" s="34">
        <v>63</v>
      </c>
      <c r="G183" s="33">
        <v>-1761.01</v>
      </c>
      <c r="H183" s="33">
        <v>250</v>
      </c>
      <c r="K183" s="34" t="s">
        <v>84</v>
      </c>
      <c r="L183" s="34" t="s">
        <v>22</v>
      </c>
      <c r="M183" s="33">
        <v>240</v>
      </c>
      <c r="N183" s="33">
        <v>10</v>
      </c>
      <c r="O183" s="33">
        <v>0</v>
      </c>
      <c r="P183" s="33">
        <v>-1511.01</v>
      </c>
      <c r="Q183" s="34" t="s">
        <v>529</v>
      </c>
      <c r="R183" s="34" t="s">
        <v>541</v>
      </c>
      <c r="S183" s="34" t="s">
        <v>571</v>
      </c>
      <c r="T183" s="34" t="s">
        <v>532</v>
      </c>
      <c r="U183" s="34" t="s">
        <v>695</v>
      </c>
    </row>
    <row r="184" spans="1:21" x14ac:dyDescent="0.25">
      <c r="A184" s="34" t="s">
        <v>82</v>
      </c>
      <c r="B184" s="34" t="s">
        <v>80</v>
      </c>
      <c r="C184" s="34">
        <v>2014</v>
      </c>
      <c r="D184" s="34" t="s">
        <v>534</v>
      </c>
      <c r="E184" s="34" t="s">
        <v>544</v>
      </c>
      <c r="F184" s="34">
        <v>63</v>
      </c>
      <c r="G184" s="33">
        <v>-5413.04</v>
      </c>
      <c r="H184" s="33">
        <v>514.08000000000004</v>
      </c>
      <c r="K184" s="34" t="s">
        <v>81</v>
      </c>
      <c r="L184" s="34" t="s">
        <v>22</v>
      </c>
      <c r="M184" s="33">
        <v>514.08000000000004</v>
      </c>
      <c r="N184" s="33">
        <v>0</v>
      </c>
      <c r="O184" s="33">
        <v>0</v>
      </c>
      <c r="P184" s="33">
        <v>-4898.96</v>
      </c>
      <c r="Q184" s="34" t="s">
        <v>545</v>
      </c>
      <c r="R184" s="34" t="s">
        <v>541</v>
      </c>
      <c r="S184" s="34" t="s">
        <v>549</v>
      </c>
      <c r="T184" s="34" t="s">
        <v>532</v>
      </c>
      <c r="U184" s="34" t="s">
        <v>740</v>
      </c>
    </row>
    <row r="185" spans="1:21" x14ac:dyDescent="0.25">
      <c r="A185" s="34" t="s">
        <v>79</v>
      </c>
      <c r="B185" s="34" t="s">
        <v>77</v>
      </c>
      <c r="C185" s="34">
        <v>2016</v>
      </c>
      <c r="D185" s="34" t="s">
        <v>534</v>
      </c>
      <c r="E185" s="34" t="s">
        <v>581</v>
      </c>
      <c r="F185" s="34">
        <v>63</v>
      </c>
      <c r="G185" s="33">
        <v>-5739.5</v>
      </c>
      <c r="H185" s="33">
        <v>0</v>
      </c>
      <c r="K185" s="34" t="s">
        <v>78</v>
      </c>
      <c r="L185" s="34" t="s">
        <v>22</v>
      </c>
      <c r="M185" s="33">
        <v>0</v>
      </c>
      <c r="N185" s="33">
        <v>0</v>
      </c>
      <c r="O185" s="33">
        <v>0</v>
      </c>
      <c r="P185" s="33">
        <v>-5739.5</v>
      </c>
      <c r="Q185" s="34" t="s">
        <v>529</v>
      </c>
      <c r="R185" s="34" t="s">
        <v>530</v>
      </c>
      <c r="S185" s="34" t="s">
        <v>579</v>
      </c>
      <c r="T185" s="34" t="s">
        <v>532</v>
      </c>
      <c r="U185" s="34" t="s">
        <v>858</v>
      </c>
    </row>
    <row r="186" spans="1:21" x14ac:dyDescent="0.25">
      <c r="A186" s="34" t="s">
        <v>63</v>
      </c>
      <c r="B186" s="34" t="s">
        <v>75</v>
      </c>
      <c r="C186" s="34">
        <v>2014</v>
      </c>
      <c r="D186" s="34" t="s">
        <v>534</v>
      </c>
      <c r="E186" s="34" t="s">
        <v>551</v>
      </c>
      <c r="F186" s="34">
        <v>64</v>
      </c>
      <c r="G186" s="33">
        <v>-4551.51</v>
      </c>
      <c r="H186" s="33">
        <v>0</v>
      </c>
      <c r="K186" s="34" t="s">
        <v>76</v>
      </c>
      <c r="L186" s="34" t="s">
        <v>22</v>
      </c>
      <c r="M186" s="33">
        <v>0</v>
      </c>
      <c r="N186" s="33">
        <v>0</v>
      </c>
      <c r="O186" s="33">
        <v>0</v>
      </c>
      <c r="P186" s="33">
        <v>-4551.51</v>
      </c>
      <c r="Q186" s="34" t="s">
        <v>545</v>
      </c>
      <c r="R186" s="34" t="s">
        <v>541</v>
      </c>
      <c r="S186" s="34" t="s">
        <v>552</v>
      </c>
      <c r="T186" s="34" t="s">
        <v>532</v>
      </c>
      <c r="U186" s="34" t="s">
        <v>553</v>
      </c>
    </row>
    <row r="187" spans="1:21" x14ac:dyDescent="0.25">
      <c r="A187" s="34" t="s">
        <v>28</v>
      </c>
      <c r="B187" s="34" t="s">
        <v>73</v>
      </c>
      <c r="C187" s="34">
        <v>2016</v>
      </c>
      <c r="D187" s="34" t="s">
        <v>534</v>
      </c>
      <c r="E187" s="34" t="s">
        <v>570</v>
      </c>
      <c r="F187" s="34">
        <v>64</v>
      </c>
      <c r="G187" s="33">
        <v>-11411.72</v>
      </c>
      <c r="H187" s="33">
        <v>3575.88</v>
      </c>
      <c r="K187" s="34" t="s">
        <v>74</v>
      </c>
      <c r="L187" s="34" t="s">
        <v>22</v>
      </c>
      <c r="M187" s="33">
        <v>3575.88</v>
      </c>
      <c r="N187" s="33">
        <v>0</v>
      </c>
      <c r="O187" s="33">
        <v>0</v>
      </c>
      <c r="P187" s="33">
        <v>-7835.8399999999992</v>
      </c>
      <c r="Q187" s="34" t="s">
        <v>545</v>
      </c>
      <c r="R187" s="34" t="s">
        <v>541</v>
      </c>
      <c r="S187" s="34" t="s">
        <v>571</v>
      </c>
      <c r="T187" s="34" t="s">
        <v>532</v>
      </c>
      <c r="U187" s="34" t="s">
        <v>572</v>
      </c>
    </row>
    <row r="188" spans="1:21" x14ac:dyDescent="0.25">
      <c r="A188" s="34" t="s">
        <v>72</v>
      </c>
      <c r="B188" s="34" t="s">
        <v>70</v>
      </c>
      <c r="C188" s="34">
        <v>2017</v>
      </c>
      <c r="D188" s="34" t="s">
        <v>534</v>
      </c>
      <c r="E188" s="34" t="s">
        <v>548</v>
      </c>
      <c r="F188" s="34">
        <v>64</v>
      </c>
      <c r="G188" s="33">
        <v>1510.44</v>
      </c>
      <c r="H188" s="33">
        <v>610</v>
      </c>
      <c r="K188" s="34" t="s">
        <v>71</v>
      </c>
      <c r="L188" s="34" t="s">
        <v>22</v>
      </c>
      <c r="M188" s="33">
        <v>0</v>
      </c>
      <c r="N188" s="33">
        <v>610</v>
      </c>
      <c r="O188" s="33">
        <v>0</v>
      </c>
      <c r="P188" s="33">
        <v>2120.44</v>
      </c>
      <c r="Q188" s="34" t="s">
        <v>545</v>
      </c>
      <c r="R188" s="34" t="s">
        <v>541</v>
      </c>
      <c r="S188" s="34" t="s">
        <v>542</v>
      </c>
      <c r="T188" s="34" t="s">
        <v>532</v>
      </c>
      <c r="U188" s="34" t="s">
        <v>662</v>
      </c>
    </row>
    <row r="189" spans="1:21" x14ac:dyDescent="0.25">
      <c r="A189" s="34" t="s">
        <v>69</v>
      </c>
      <c r="B189" s="34" t="s">
        <v>67</v>
      </c>
      <c r="C189" s="34">
        <v>2015</v>
      </c>
      <c r="D189" s="34" t="s">
        <v>534</v>
      </c>
      <c r="E189" s="34" t="s">
        <v>548</v>
      </c>
      <c r="F189" s="34">
        <v>65</v>
      </c>
      <c r="G189" s="33">
        <v>-286.43</v>
      </c>
      <c r="H189" s="33">
        <v>0</v>
      </c>
      <c r="K189" s="34" t="s">
        <v>68</v>
      </c>
      <c r="L189" s="34" t="s">
        <v>22</v>
      </c>
      <c r="M189" s="33">
        <v>0</v>
      </c>
      <c r="N189" s="33">
        <v>0</v>
      </c>
      <c r="O189" s="33">
        <v>0</v>
      </c>
      <c r="P189" s="33">
        <v>-286.43</v>
      </c>
      <c r="Q189" s="34" t="s">
        <v>529</v>
      </c>
      <c r="R189" s="34" t="s">
        <v>541</v>
      </c>
      <c r="S189" s="34" t="s">
        <v>558</v>
      </c>
      <c r="T189" s="34" t="s">
        <v>532</v>
      </c>
      <c r="U189" s="34" t="s">
        <v>587</v>
      </c>
    </row>
    <row r="190" spans="1:21" x14ac:dyDescent="0.25">
      <c r="A190" s="34" t="s">
        <v>66</v>
      </c>
      <c r="B190" s="34" t="s">
        <v>64</v>
      </c>
      <c r="C190" s="34">
        <v>2017</v>
      </c>
      <c r="D190" s="34" t="s">
        <v>534</v>
      </c>
      <c r="E190" s="34" t="s">
        <v>667</v>
      </c>
      <c r="F190" s="34">
        <v>66</v>
      </c>
      <c r="G190" s="33">
        <v>-1911.84</v>
      </c>
      <c r="H190" s="33">
        <v>2697</v>
      </c>
      <c r="K190" s="34" t="s">
        <v>65</v>
      </c>
      <c r="L190" s="34" t="s">
        <v>22</v>
      </c>
      <c r="M190" s="33">
        <v>756</v>
      </c>
      <c r="N190" s="33">
        <v>1941</v>
      </c>
      <c r="O190" s="33">
        <v>0</v>
      </c>
      <c r="P190" s="33">
        <v>785.16000000000008</v>
      </c>
      <c r="Q190" s="34" t="s">
        <v>529</v>
      </c>
      <c r="R190" s="34" t="s">
        <v>541</v>
      </c>
      <c r="S190" s="34" t="s">
        <v>552</v>
      </c>
      <c r="T190" s="34" t="s">
        <v>532</v>
      </c>
      <c r="U190" s="34" t="s">
        <v>725</v>
      </c>
    </row>
    <row r="191" spans="1:21" x14ac:dyDescent="0.25">
      <c r="A191" s="34" t="s">
        <v>63</v>
      </c>
      <c r="B191" s="34" t="s">
        <v>61</v>
      </c>
      <c r="C191" s="34">
        <v>2015</v>
      </c>
      <c r="D191" s="34" t="s">
        <v>534</v>
      </c>
      <c r="E191" s="34" t="s">
        <v>544</v>
      </c>
      <c r="F191" s="34">
        <v>68</v>
      </c>
      <c r="G191" s="33">
        <v>-5178.8900000000003</v>
      </c>
      <c r="H191" s="33">
        <v>2400.62</v>
      </c>
      <c r="K191" s="34" t="s">
        <v>62</v>
      </c>
      <c r="L191" s="34" t="s">
        <v>22</v>
      </c>
      <c r="M191" s="33">
        <v>595.62</v>
      </c>
      <c r="N191" s="33">
        <v>0</v>
      </c>
      <c r="O191" s="33">
        <v>1805</v>
      </c>
      <c r="P191" s="33">
        <v>-2778.2700000000004</v>
      </c>
      <c r="Q191" s="34" t="s">
        <v>545</v>
      </c>
      <c r="R191" s="34" t="s">
        <v>530</v>
      </c>
      <c r="S191" s="34" t="s">
        <v>546</v>
      </c>
      <c r="T191" s="34" t="s">
        <v>532</v>
      </c>
      <c r="U191" s="34" t="s">
        <v>547</v>
      </c>
    </row>
    <row r="192" spans="1:21" x14ac:dyDescent="0.25">
      <c r="A192" s="34" t="s">
        <v>60</v>
      </c>
      <c r="B192" s="34" t="s">
        <v>58</v>
      </c>
      <c r="C192" s="34">
        <v>2016</v>
      </c>
      <c r="D192" s="34" t="s">
        <v>534</v>
      </c>
      <c r="E192" s="34" t="s">
        <v>771</v>
      </c>
      <c r="F192" s="34">
        <v>68</v>
      </c>
      <c r="G192" s="33">
        <v>-6433.32</v>
      </c>
      <c r="H192" s="33">
        <v>759.78</v>
      </c>
      <c r="K192" s="34" t="s">
        <v>59</v>
      </c>
      <c r="L192" s="34" t="s">
        <v>22</v>
      </c>
      <c r="M192" s="33">
        <v>759.78</v>
      </c>
      <c r="N192" s="33">
        <v>0</v>
      </c>
      <c r="O192" s="33">
        <v>0</v>
      </c>
      <c r="P192" s="33">
        <v>-5673.54</v>
      </c>
      <c r="Q192" s="34" t="s">
        <v>529</v>
      </c>
      <c r="R192" s="34" t="s">
        <v>541</v>
      </c>
      <c r="S192" s="34" t="s">
        <v>722</v>
      </c>
      <c r="T192" s="34" t="s">
        <v>532</v>
      </c>
      <c r="U192" s="34" t="s">
        <v>846</v>
      </c>
    </row>
    <row r="193" spans="1:21" x14ac:dyDescent="0.25">
      <c r="A193" s="34" t="s">
        <v>55</v>
      </c>
      <c r="B193" s="34" t="s">
        <v>56</v>
      </c>
      <c r="C193" s="34">
        <v>2016</v>
      </c>
      <c r="D193" s="34" t="s">
        <v>534</v>
      </c>
      <c r="E193" s="34" t="s">
        <v>535</v>
      </c>
      <c r="F193" s="34">
        <v>72</v>
      </c>
      <c r="G193" s="33">
        <v>-3492.92</v>
      </c>
      <c r="H193" s="33">
        <v>4626.38</v>
      </c>
      <c r="K193" s="34" t="s">
        <v>57</v>
      </c>
      <c r="L193" s="34" t="s">
        <v>22</v>
      </c>
      <c r="M193" s="33">
        <v>1321.38</v>
      </c>
      <c r="N193" s="33">
        <v>1500</v>
      </c>
      <c r="O193" s="33">
        <v>1805</v>
      </c>
      <c r="P193" s="33">
        <v>1133.46</v>
      </c>
      <c r="Q193" s="34" t="s">
        <v>529</v>
      </c>
      <c r="R193" s="34" t="s">
        <v>530</v>
      </c>
      <c r="S193" s="34" t="s">
        <v>579</v>
      </c>
      <c r="T193" s="34" t="s">
        <v>532</v>
      </c>
      <c r="U193" s="34" t="s">
        <v>649</v>
      </c>
    </row>
    <row r="194" spans="1:21" x14ac:dyDescent="0.25">
      <c r="A194" s="34" t="s">
        <v>55</v>
      </c>
      <c r="B194" s="34" t="s">
        <v>53</v>
      </c>
      <c r="C194" s="34">
        <v>2016</v>
      </c>
      <c r="D194" s="34" t="s">
        <v>534</v>
      </c>
      <c r="E194" s="34" t="s">
        <v>583</v>
      </c>
      <c r="F194" s="34">
        <v>73</v>
      </c>
      <c r="G194" s="33">
        <v>-4116.5</v>
      </c>
      <c r="H194" s="33">
        <v>704.7</v>
      </c>
      <c r="K194" s="34" t="s">
        <v>54</v>
      </c>
      <c r="L194" s="34" t="s">
        <v>22</v>
      </c>
      <c r="M194" s="33">
        <v>704.7</v>
      </c>
      <c r="N194" s="33">
        <v>0</v>
      </c>
      <c r="O194" s="33">
        <v>0</v>
      </c>
      <c r="P194" s="33">
        <v>-3411.8</v>
      </c>
      <c r="Q194" s="34" t="s">
        <v>545</v>
      </c>
      <c r="R194" s="34" t="s">
        <v>530</v>
      </c>
      <c r="S194" s="34" t="s">
        <v>536</v>
      </c>
      <c r="T194" s="34" t="s">
        <v>532</v>
      </c>
      <c r="U194" s="34" t="s">
        <v>659</v>
      </c>
    </row>
    <row r="195" spans="1:21" x14ac:dyDescent="0.25">
      <c r="A195" s="34" t="s">
        <v>45</v>
      </c>
      <c r="B195" s="34" t="s">
        <v>51</v>
      </c>
      <c r="C195" s="34">
        <v>2015</v>
      </c>
      <c r="D195" s="34" t="s">
        <v>534</v>
      </c>
      <c r="E195" s="34" t="s">
        <v>548</v>
      </c>
      <c r="F195" s="34">
        <v>75</v>
      </c>
      <c r="G195" s="33">
        <v>-277</v>
      </c>
      <c r="H195" s="33">
        <v>500</v>
      </c>
      <c r="K195" s="34" t="s">
        <v>52</v>
      </c>
      <c r="L195" s="34" t="s">
        <v>22</v>
      </c>
      <c r="M195" s="33">
        <v>0</v>
      </c>
      <c r="N195" s="33">
        <v>500</v>
      </c>
      <c r="O195" s="33">
        <v>0</v>
      </c>
      <c r="P195" s="33">
        <v>223</v>
      </c>
      <c r="Q195" s="34" t="s">
        <v>529</v>
      </c>
      <c r="R195" s="34" t="s">
        <v>541</v>
      </c>
      <c r="S195" s="34" t="s">
        <v>579</v>
      </c>
      <c r="T195" s="34" t="s">
        <v>532</v>
      </c>
      <c r="U195" s="34" t="s">
        <v>770</v>
      </c>
    </row>
    <row r="196" spans="1:21" x14ac:dyDescent="0.25">
      <c r="A196" s="34" t="s">
        <v>28</v>
      </c>
      <c r="B196" s="34" t="s">
        <v>49</v>
      </c>
      <c r="C196" s="34">
        <v>2017</v>
      </c>
      <c r="D196" s="34" t="s">
        <v>534</v>
      </c>
      <c r="E196" s="34" t="s">
        <v>581</v>
      </c>
      <c r="F196" s="34">
        <v>80</v>
      </c>
      <c r="G196" s="33">
        <v>910.53</v>
      </c>
      <c r="H196" s="33">
        <v>0</v>
      </c>
      <c r="K196" s="34" t="s">
        <v>50</v>
      </c>
      <c r="L196" s="34" t="s">
        <v>22</v>
      </c>
      <c r="M196" s="33">
        <v>0</v>
      </c>
      <c r="N196" s="33">
        <v>0</v>
      </c>
      <c r="O196" s="33">
        <v>0</v>
      </c>
      <c r="P196" s="33">
        <v>910.53</v>
      </c>
      <c r="Q196" s="34" t="s">
        <v>545</v>
      </c>
      <c r="R196" s="34" t="s">
        <v>541</v>
      </c>
      <c r="S196" s="34" t="s">
        <v>571</v>
      </c>
      <c r="T196" s="34" t="s">
        <v>532</v>
      </c>
      <c r="U196" s="34" t="s">
        <v>582</v>
      </c>
    </row>
    <row r="197" spans="1:21" x14ac:dyDescent="0.25">
      <c r="A197" s="34" t="s">
        <v>48</v>
      </c>
      <c r="B197" s="34" t="s">
        <v>46</v>
      </c>
      <c r="C197" s="34">
        <v>2014</v>
      </c>
      <c r="D197" s="34" t="s">
        <v>534</v>
      </c>
      <c r="E197" s="34" t="s">
        <v>544</v>
      </c>
      <c r="F197" s="34">
        <v>80</v>
      </c>
      <c r="G197" s="33">
        <v>-4496.76</v>
      </c>
      <c r="H197" s="33">
        <v>1039.42</v>
      </c>
      <c r="K197" s="34" t="s">
        <v>47</v>
      </c>
      <c r="L197" s="34" t="s">
        <v>22</v>
      </c>
      <c r="M197" s="33">
        <v>444.42</v>
      </c>
      <c r="N197" s="33">
        <v>595</v>
      </c>
      <c r="O197" s="33">
        <v>0</v>
      </c>
      <c r="P197" s="33">
        <v>-3457.34</v>
      </c>
      <c r="Q197" s="34" t="s">
        <v>540</v>
      </c>
      <c r="R197" s="34" t="s">
        <v>530</v>
      </c>
      <c r="S197" s="34" t="s">
        <v>542</v>
      </c>
      <c r="T197" s="34" t="s">
        <v>532</v>
      </c>
      <c r="U197" s="34" t="s">
        <v>671</v>
      </c>
    </row>
    <row r="198" spans="1:21" x14ac:dyDescent="0.25">
      <c r="A198" s="34" t="s">
        <v>45</v>
      </c>
      <c r="B198" s="34" t="s">
        <v>43</v>
      </c>
      <c r="C198" s="34">
        <v>2017</v>
      </c>
      <c r="D198" s="34" t="s">
        <v>534</v>
      </c>
      <c r="E198" s="34" t="s">
        <v>664</v>
      </c>
      <c r="F198" s="34">
        <v>80</v>
      </c>
      <c r="G198" s="33">
        <v>-4821.79</v>
      </c>
      <c r="H198" s="33">
        <v>175</v>
      </c>
      <c r="K198" s="34" t="s">
        <v>44</v>
      </c>
      <c r="L198" s="34" t="s">
        <v>22</v>
      </c>
      <c r="M198" s="33">
        <v>175</v>
      </c>
      <c r="N198" s="33">
        <v>0</v>
      </c>
      <c r="O198" s="33">
        <v>0</v>
      </c>
      <c r="P198" s="33">
        <v>-4646.79</v>
      </c>
      <c r="Q198" s="34" t="s">
        <v>545</v>
      </c>
      <c r="R198" s="34" t="s">
        <v>541</v>
      </c>
      <c r="S198" s="34" t="s">
        <v>702</v>
      </c>
      <c r="T198" s="34" t="s">
        <v>532</v>
      </c>
      <c r="U198" s="34" t="s">
        <v>761</v>
      </c>
    </row>
    <row r="199" spans="1:21" x14ac:dyDescent="0.25">
      <c r="A199" s="34" t="s">
        <v>40</v>
      </c>
      <c r="B199" s="34" t="s">
        <v>41</v>
      </c>
      <c r="C199" s="34">
        <v>2017</v>
      </c>
      <c r="D199" s="34" t="s">
        <v>534</v>
      </c>
      <c r="E199" s="34" t="s">
        <v>560</v>
      </c>
      <c r="F199" s="34">
        <v>81</v>
      </c>
      <c r="G199" s="33">
        <v>-4539.71</v>
      </c>
      <c r="H199" s="33">
        <v>0</v>
      </c>
      <c r="K199" s="34" t="s">
        <v>42</v>
      </c>
      <c r="L199" s="34" t="s">
        <v>22</v>
      </c>
      <c r="M199" s="33">
        <v>0</v>
      </c>
      <c r="N199" s="33">
        <v>0</v>
      </c>
      <c r="O199" s="33">
        <v>0</v>
      </c>
      <c r="P199" s="33">
        <v>-4539.71</v>
      </c>
      <c r="Q199" s="34" t="s">
        <v>561</v>
      </c>
      <c r="R199" s="34" t="s">
        <v>541</v>
      </c>
      <c r="S199" s="34" t="s">
        <v>571</v>
      </c>
      <c r="T199" s="34" t="s">
        <v>532</v>
      </c>
      <c r="U199" s="34" t="s">
        <v>627</v>
      </c>
    </row>
    <row r="200" spans="1:21" x14ac:dyDescent="0.25">
      <c r="A200" s="34" t="s">
        <v>40</v>
      </c>
      <c r="B200" s="34" t="s">
        <v>38</v>
      </c>
      <c r="C200" s="34">
        <v>2016</v>
      </c>
      <c r="D200" s="34" t="s">
        <v>534</v>
      </c>
      <c r="E200" s="34" t="s">
        <v>583</v>
      </c>
      <c r="F200" s="34">
        <v>85</v>
      </c>
      <c r="G200" s="33">
        <v>-7422.13</v>
      </c>
      <c r="H200" s="33">
        <v>1465</v>
      </c>
      <c r="K200" s="34" t="s">
        <v>39</v>
      </c>
      <c r="L200" s="34" t="s">
        <v>22</v>
      </c>
      <c r="M200" s="33">
        <v>0</v>
      </c>
      <c r="N200" s="33">
        <v>0</v>
      </c>
      <c r="O200" s="33">
        <v>1465</v>
      </c>
      <c r="P200" s="33">
        <v>-5957.13</v>
      </c>
      <c r="Q200" s="34" t="s">
        <v>545</v>
      </c>
      <c r="R200" s="34" t="s">
        <v>530</v>
      </c>
      <c r="S200" s="34" t="s">
        <v>552</v>
      </c>
      <c r="T200" s="34" t="s">
        <v>532</v>
      </c>
      <c r="U200" s="34" t="s">
        <v>624</v>
      </c>
    </row>
    <row r="201" spans="1:21" x14ac:dyDescent="0.25">
      <c r="A201" s="34" t="s">
        <v>37</v>
      </c>
      <c r="B201" s="34" t="s">
        <v>35</v>
      </c>
      <c r="C201" s="34">
        <v>2016</v>
      </c>
      <c r="D201" s="34" t="s">
        <v>534</v>
      </c>
      <c r="E201" s="34" t="s">
        <v>756</v>
      </c>
      <c r="F201" s="34">
        <v>89</v>
      </c>
      <c r="G201" s="33">
        <v>-7130.07</v>
      </c>
      <c r="H201" s="33">
        <v>1143.07</v>
      </c>
      <c r="K201" s="34" t="s">
        <v>36</v>
      </c>
      <c r="L201" s="34" t="s">
        <v>22</v>
      </c>
      <c r="M201" s="33">
        <v>1143.07</v>
      </c>
      <c r="N201" s="33">
        <v>0</v>
      </c>
      <c r="O201" s="33">
        <v>0</v>
      </c>
      <c r="P201" s="33">
        <v>-5987</v>
      </c>
      <c r="Q201" s="34" t="s">
        <v>529</v>
      </c>
      <c r="R201" s="34" t="s">
        <v>541</v>
      </c>
      <c r="S201" s="34" t="s">
        <v>531</v>
      </c>
      <c r="T201" s="34" t="s">
        <v>532</v>
      </c>
      <c r="U201" s="34" t="s">
        <v>757</v>
      </c>
    </row>
    <row r="202" spans="1:21" x14ac:dyDescent="0.25">
      <c r="G202" s="33"/>
      <c r="H202" s="33">
        <f>SUM(H182:H201)</f>
        <v>22910.93</v>
      </c>
      <c r="M202" s="33"/>
      <c r="N202" s="33"/>
      <c r="O202" s="33"/>
      <c r="P202" s="33"/>
    </row>
    <row r="203" spans="1:21" x14ac:dyDescent="0.25">
      <c r="G203" s="33"/>
      <c r="H203" s="33"/>
      <c r="M203" s="33"/>
      <c r="N203" s="33"/>
      <c r="O203" s="33"/>
      <c r="P203" s="33"/>
    </row>
    <row r="204" spans="1:21" x14ac:dyDescent="0.25">
      <c r="A204" s="34" t="s">
        <v>34</v>
      </c>
      <c r="B204" s="34" t="s">
        <v>32</v>
      </c>
      <c r="C204" s="34">
        <v>2015</v>
      </c>
      <c r="D204" s="34" t="s">
        <v>534</v>
      </c>
      <c r="E204" s="34" t="s">
        <v>568</v>
      </c>
      <c r="F204" s="34">
        <v>92</v>
      </c>
      <c r="G204" s="33">
        <v>-6366.63</v>
      </c>
      <c r="H204" s="33">
        <v>1933</v>
      </c>
      <c r="K204" s="34" t="s">
        <v>33</v>
      </c>
      <c r="L204" s="34" t="s">
        <v>22</v>
      </c>
      <c r="M204" s="33">
        <v>1933</v>
      </c>
      <c r="N204" s="33">
        <v>0</v>
      </c>
      <c r="O204" s="33">
        <v>0</v>
      </c>
      <c r="P204" s="33">
        <v>-4433.63</v>
      </c>
      <c r="Q204" s="34" t="s">
        <v>545</v>
      </c>
      <c r="R204" s="34" t="s">
        <v>530</v>
      </c>
      <c r="S204" s="34" t="s">
        <v>558</v>
      </c>
      <c r="T204" s="34" t="s">
        <v>532</v>
      </c>
      <c r="U204" s="34" t="s">
        <v>569</v>
      </c>
    </row>
    <row r="205" spans="1:21" x14ac:dyDescent="0.25">
      <c r="A205" s="34" t="s">
        <v>31</v>
      </c>
      <c r="B205" s="34" t="s">
        <v>29</v>
      </c>
      <c r="C205" s="34">
        <v>2017</v>
      </c>
      <c r="D205" s="34" t="s">
        <v>534</v>
      </c>
      <c r="E205" s="34" t="s">
        <v>643</v>
      </c>
      <c r="F205" s="34">
        <v>97</v>
      </c>
      <c r="G205" s="33">
        <v>-2103.84</v>
      </c>
      <c r="H205" s="33">
        <v>2753.74</v>
      </c>
      <c r="K205" s="34" t="s">
        <v>30</v>
      </c>
      <c r="L205" s="34" t="s">
        <v>22</v>
      </c>
      <c r="M205" s="33">
        <v>597.74</v>
      </c>
      <c r="N205" s="33">
        <v>2156</v>
      </c>
      <c r="O205" s="33">
        <v>0</v>
      </c>
      <c r="P205" s="33">
        <v>649.89999999999964</v>
      </c>
      <c r="Q205" s="34" t="s">
        <v>545</v>
      </c>
      <c r="R205" s="34" t="s">
        <v>541</v>
      </c>
      <c r="S205" s="34" t="s">
        <v>579</v>
      </c>
      <c r="T205" s="34" t="s">
        <v>532</v>
      </c>
      <c r="U205" s="34" t="s">
        <v>644</v>
      </c>
    </row>
    <row r="206" spans="1:21" x14ac:dyDescent="0.25">
      <c r="A206" s="34" t="s">
        <v>28</v>
      </c>
      <c r="B206" s="34" t="s">
        <v>26</v>
      </c>
      <c r="C206" s="34">
        <v>2014</v>
      </c>
      <c r="D206" s="34" t="s">
        <v>534</v>
      </c>
      <c r="E206" s="34" t="s">
        <v>551</v>
      </c>
      <c r="F206" s="34">
        <v>101</v>
      </c>
      <c r="G206" s="33">
        <v>-5197.43</v>
      </c>
      <c r="H206" s="33">
        <v>668.81</v>
      </c>
      <c r="K206" s="34" t="s">
        <v>27</v>
      </c>
      <c r="L206" s="34" t="s">
        <v>22</v>
      </c>
      <c r="M206" s="33">
        <v>668.81</v>
      </c>
      <c r="N206" s="33">
        <v>0</v>
      </c>
      <c r="O206" s="33">
        <v>0</v>
      </c>
      <c r="P206" s="33">
        <v>-4528.6200000000008</v>
      </c>
      <c r="Q206" s="34" t="s">
        <v>545</v>
      </c>
      <c r="R206" s="34" t="s">
        <v>541</v>
      </c>
      <c r="S206" s="34" t="s">
        <v>576</v>
      </c>
      <c r="T206" s="34" t="s">
        <v>532</v>
      </c>
      <c r="U206" s="34" t="s">
        <v>577</v>
      </c>
    </row>
    <row r="207" spans="1:21" x14ac:dyDescent="0.25">
      <c r="A207" s="34" t="s">
        <v>25</v>
      </c>
      <c r="B207" s="34" t="s">
        <v>23</v>
      </c>
      <c r="C207" s="34">
        <v>2014</v>
      </c>
      <c r="D207" s="34" t="s">
        <v>534</v>
      </c>
      <c r="E207" s="34" t="s">
        <v>746</v>
      </c>
      <c r="F207" s="34">
        <v>111</v>
      </c>
      <c r="G207" s="33">
        <v>-6432.11</v>
      </c>
      <c r="H207" s="33">
        <v>750</v>
      </c>
      <c r="K207" s="34" t="s">
        <v>24</v>
      </c>
      <c r="L207" s="34" t="s">
        <v>22</v>
      </c>
      <c r="M207" s="33">
        <v>750</v>
      </c>
      <c r="N207" s="33">
        <v>0</v>
      </c>
      <c r="O207" s="33">
        <v>0</v>
      </c>
      <c r="P207" s="33">
        <v>-5682.11</v>
      </c>
      <c r="Q207" s="34" t="s">
        <v>545</v>
      </c>
      <c r="R207" s="34" t="s">
        <v>530</v>
      </c>
      <c r="S207" s="34" t="s">
        <v>571</v>
      </c>
      <c r="T207" s="34" t="s">
        <v>532</v>
      </c>
      <c r="U207" s="34" t="s">
        <v>747</v>
      </c>
    </row>
    <row r="208" spans="1:21" x14ac:dyDescent="0.25">
      <c r="H208" s="33">
        <f>SUM(H204:H207)</f>
        <v>6105.5499999999993</v>
      </c>
    </row>
  </sheetData>
  <sortState ref="A2:AC262">
    <sortCondition ref="F2:F2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Spread Sheet</vt:lpstr>
      <vt:lpstr>Final Totals</vt:lpstr>
      <vt:lpstr>Front end</vt:lpstr>
      <vt:lpstr>Back end </vt:lpstr>
      <vt:lpstr>'Spread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Coons</dc:creator>
  <cp:lastModifiedBy>Jason Tauber</cp:lastModifiedBy>
  <cp:lastPrinted>2016-09-13T14:50:16Z</cp:lastPrinted>
  <dcterms:created xsi:type="dcterms:W3CDTF">2015-12-28T19:26:50Z</dcterms:created>
  <dcterms:modified xsi:type="dcterms:W3CDTF">2017-08-11T17:44:34Z</dcterms:modified>
</cp:coreProperties>
</file>