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rberauto-my.sharepoint.com/personal/t_smith_hiltonheadauto_com/Documents/Desktop/NADA N363/NEW VARIABLE/"/>
    </mc:Choice>
  </mc:AlternateContent>
  <xr:revisionPtr revIDLastSave="0" documentId="8_{5002483B-CA33-407D-B808-E3265C7F89F4}" xr6:coauthVersionLast="45" xr6:coauthVersionMax="45" xr10:uidLastSave="{00000000-0000-0000-0000-000000000000}"/>
  <bookViews>
    <workbookView xWindow="1044" yWindow="2652" windowWidth="17232" windowHeight="8964" xr2:uid="{892A043E-97C9-4992-A8EA-2F7B224C88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" i="1" l="1"/>
  <c r="M17" i="1"/>
  <c r="N17" i="1" s="1"/>
  <c r="G17" i="1"/>
  <c r="H17" i="1" s="1"/>
  <c r="I17" i="1" s="1"/>
  <c r="G21" i="1"/>
  <c r="O17" i="1" l="1"/>
  <c r="P17" i="1" s="1"/>
  <c r="Q17" i="1"/>
  <c r="G7" i="1"/>
  <c r="G8" i="1"/>
  <c r="G9" i="1"/>
  <c r="G10" i="1"/>
  <c r="G11" i="1"/>
  <c r="G12" i="1"/>
  <c r="G13" i="1"/>
  <c r="G14" i="1"/>
  <c r="G15" i="1"/>
  <c r="G16" i="1"/>
  <c r="G18" i="1"/>
  <c r="G19" i="1"/>
  <c r="G20" i="1"/>
  <c r="G22" i="1"/>
  <c r="G23" i="1"/>
  <c r="G24" i="1"/>
  <c r="G25" i="1"/>
  <c r="G26" i="1"/>
  <c r="G6" i="1"/>
  <c r="R7" i="1" l="1"/>
  <c r="R8" i="1"/>
  <c r="R9" i="1"/>
  <c r="R10" i="1"/>
  <c r="R11" i="1"/>
  <c r="R12" i="1"/>
  <c r="R13" i="1"/>
  <c r="R14" i="1"/>
  <c r="R15" i="1"/>
  <c r="R16" i="1"/>
  <c r="R18" i="1"/>
  <c r="R19" i="1"/>
  <c r="R20" i="1"/>
  <c r="R21" i="1"/>
  <c r="R22" i="1"/>
  <c r="R23" i="1"/>
  <c r="R24" i="1"/>
  <c r="R25" i="1"/>
  <c r="R26" i="1"/>
  <c r="M7" i="1"/>
  <c r="N7" i="1" s="1"/>
  <c r="M8" i="1"/>
  <c r="N8" i="1" s="1"/>
  <c r="O8" i="1" s="1"/>
  <c r="P8" i="1" s="1"/>
  <c r="M9" i="1"/>
  <c r="N9" i="1" s="1"/>
  <c r="Q9" i="1" s="1"/>
  <c r="M10" i="1"/>
  <c r="N10" i="1" s="1"/>
  <c r="O10" i="1" s="1"/>
  <c r="P10" i="1" s="1"/>
  <c r="M11" i="1"/>
  <c r="N11" i="1" s="1"/>
  <c r="M12" i="1"/>
  <c r="N12" i="1" s="1"/>
  <c r="O12" i="1" s="1"/>
  <c r="P12" i="1" s="1"/>
  <c r="M13" i="1"/>
  <c r="N13" i="1" s="1"/>
  <c r="Q13" i="1" s="1"/>
  <c r="M14" i="1"/>
  <c r="N14" i="1" s="1"/>
  <c r="O14" i="1" s="1"/>
  <c r="P14" i="1" s="1"/>
  <c r="M15" i="1"/>
  <c r="N15" i="1" s="1"/>
  <c r="M16" i="1"/>
  <c r="N16" i="1" s="1"/>
  <c r="Q16" i="1" s="1"/>
  <c r="M18" i="1"/>
  <c r="N18" i="1" s="1"/>
  <c r="Q18" i="1" s="1"/>
  <c r="M19" i="1"/>
  <c r="N19" i="1" s="1"/>
  <c r="O19" i="1" s="1"/>
  <c r="P19" i="1" s="1"/>
  <c r="M20" i="1"/>
  <c r="N20" i="1" s="1"/>
  <c r="M21" i="1"/>
  <c r="N21" i="1" s="1"/>
  <c r="Q21" i="1" s="1"/>
  <c r="M22" i="1"/>
  <c r="N22" i="1" s="1"/>
  <c r="Q22" i="1" s="1"/>
  <c r="M23" i="1"/>
  <c r="N23" i="1" s="1"/>
  <c r="O23" i="1" s="1"/>
  <c r="P23" i="1" s="1"/>
  <c r="M24" i="1"/>
  <c r="N24" i="1" s="1"/>
  <c r="M25" i="1"/>
  <c r="N25" i="1" s="1"/>
  <c r="O25" i="1" s="1"/>
  <c r="P25" i="1" s="1"/>
  <c r="M26" i="1"/>
  <c r="N26" i="1" s="1"/>
  <c r="Q26" i="1" s="1"/>
  <c r="H7" i="1"/>
  <c r="I7" i="1" s="1"/>
  <c r="H8" i="1"/>
  <c r="I8" i="1" s="1"/>
  <c r="H9" i="1"/>
  <c r="I9" i="1" s="1"/>
  <c r="H11" i="1"/>
  <c r="I11" i="1" s="1"/>
  <c r="H12" i="1"/>
  <c r="I12" i="1" s="1"/>
  <c r="H13" i="1"/>
  <c r="I13" i="1" s="1"/>
  <c r="H15" i="1"/>
  <c r="I15" i="1" s="1"/>
  <c r="H16" i="1"/>
  <c r="I16" i="1" s="1"/>
  <c r="H18" i="1"/>
  <c r="I18" i="1" s="1"/>
  <c r="H20" i="1"/>
  <c r="I20" i="1" s="1"/>
  <c r="H21" i="1"/>
  <c r="I21" i="1" s="1"/>
  <c r="H22" i="1"/>
  <c r="I22" i="1" s="1"/>
  <c r="H24" i="1"/>
  <c r="I24" i="1" s="1"/>
  <c r="H25" i="1"/>
  <c r="I25" i="1" s="1"/>
  <c r="H26" i="1"/>
  <c r="I26" i="1" s="1"/>
  <c r="H10" i="1"/>
  <c r="I10" i="1" s="1"/>
  <c r="H14" i="1"/>
  <c r="I14" i="1" s="1"/>
  <c r="H19" i="1"/>
  <c r="I19" i="1" s="1"/>
  <c r="H23" i="1"/>
  <c r="I23" i="1" s="1"/>
  <c r="O16" i="1" l="1"/>
  <c r="P16" i="1" s="1"/>
  <c r="Q12" i="1"/>
  <c r="Q25" i="1"/>
  <c r="O21" i="1"/>
  <c r="P21" i="1" s="1"/>
  <c r="Q8" i="1"/>
  <c r="Q24" i="1"/>
  <c r="O24" i="1"/>
  <c r="P24" i="1" s="1"/>
  <c r="Q20" i="1"/>
  <c r="O20" i="1"/>
  <c r="P20" i="1" s="1"/>
  <c r="Q15" i="1"/>
  <c r="O15" i="1"/>
  <c r="P15" i="1" s="1"/>
  <c r="Q11" i="1"/>
  <c r="O11" i="1"/>
  <c r="P11" i="1" s="1"/>
  <c r="Q7" i="1"/>
  <c r="O7" i="1"/>
  <c r="P7" i="1" s="1"/>
  <c r="O26" i="1"/>
  <c r="P26" i="1" s="1"/>
  <c r="O22" i="1"/>
  <c r="P22" i="1" s="1"/>
  <c r="O18" i="1"/>
  <c r="P18" i="1" s="1"/>
  <c r="O13" i="1"/>
  <c r="P13" i="1" s="1"/>
  <c r="O9" i="1"/>
  <c r="P9" i="1" s="1"/>
  <c r="Q23" i="1"/>
  <c r="Q19" i="1"/>
  <c r="Q14" i="1"/>
  <c r="Q10" i="1"/>
  <c r="R6" i="1"/>
  <c r="M6" i="1"/>
  <c r="H6" i="1"/>
  <c r="I6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N6" i="1" l="1"/>
  <c r="O6" i="1" s="1"/>
  <c r="P6" i="1" s="1"/>
  <c r="Q6" i="1" l="1"/>
</calcChain>
</file>

<file path=xl/sharedStrings.xml><?xml version="1.0" encoding="utf-8"?>
<sst xmlns="http://schemas.openxmlformats.org/spreadsheetml/2006/main" count="59" uniqueCount="43">
  <si>
    <t>#</t>
  </si>
  <si>
    <t>Model</t>
  </si>
  <si>
    <t>YTD Sales Units</t>
  </si>
  <si>
    <t>YTD Sales $</t>
  </si>
  <si>
    <t>YTD Gross $</t>
  </si>
  <si>
    <t>Days Supply Units</t>
  </si>
  <si>
    <t>Days Supply Dollars</t>
  </si>
  <si>
    <t>Trim</t>
  </si>
  <si>
    <t>Make</t>
  </si>
  <si>
    <t>Months Supply</t>
  </si>
  <si>
    <t>Average Month Sales Units</t>
  </si>
  <si>
    <t>Month</t>
  </si>
  <si>
    <t>Inventory Units</t>
  </si>
  <si>
    <t>Inventory $</t>
  </si>
  <si>
    <t>Months Supply Dollars</t>
  </si>
  <si>
    <t>All</t>
  </si>
  <si>
    <t>Inventory Analysis Calculator</t>
  </si>
  <si>
    <t>Average Unit COS</t>
  </si>
  <si>
    <t>Average Unit Inventory</t>
  </si>
  <si>
    <t>Average Month COS</t>
  </si>
  <si>
    <t>YTD COS</t>
  </si>
  <si>
    <t>GMC</t>
  </si>
  <si>
    <t>BUICK</t>
  </si>
  <si>
    <t>ENCLAVE</t>
  </si>
  <si>
    <t>ENCORE</t>
  </si>
  <si>
    <t>ALL</t>
  </si>
  <si>
    <t>ENCORE GX</t>
  </si>
  <si>
    <t>ENVISION</t>
  </si>
  <si>
    <t>CADILLAC</t>
  </si>
  <si>
    <t>CT4</t>
  </si>
  <si>
    <t>CT5</t>
  </si>
  <si>
    <t>CT6</t>
  </si>
  <si>
    <t>ESCALADE</t>
  </si>
  <si>
    <t>XT4</t>
  </si>
  <si>
    <t>XT5</t>
  </si>
  <si>
    <t>XT6</t>
  </si>
  <si>
    <t>ACADIA</t>
  </si>
  <si>
    <t>CANYON</t>
  </si>
  <si>
    <t>TERRAIN</t>
  </si>
  <si>
    <t>ESCESV</t>
  </si>
  <si>
    <t>SIERRA</t>
  </si>
  <si>
    <t>YUKON/XL</t>
  </si>
  <si>
    <t>SAVANA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</si>
</sst>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ill="1"/>
    <xf numFmtId="0" fontId="0" fillId="0" borderId="1" xfId="0" applyBorder="1"/>
    <xf numFmtId="0" fontId="0" fillId="4" borderId="1" xfId="0" applyFill="1" applyBorder="1"/>
    <xf numFmtId="165" fontId="0" fillId="4" borderId="1" xfId="0" applyNumberFormat="1" applyFill="1" applyBorder="1"/>
    <xf numFmtId="0" fontId="0" fillId="2" borderId="1" xfId="0" applyFill="1" applyBorder="1"/>
    <xf numFmtId="0" fontId="2" fillId="0" borderId="0" xfId="0" applyFont="1"/>
    <xf numFmtId="164" fontId="0" fillId="2" borderId="1" xfId="1" applyNumberFormat="1" applyFont="1" applyFill="1" applyBorder="1"/>
    <xf numFmtId="164" fontId="0" fillId="5" borderId="1" xfId="1" applyNumberFormat="1" applyFont="1" applyFill="1" applyBorder="1"/>
    <xf numFmtId="165" fontId="0" fillId="5" borderId="1" xfId="0" applyNumberFormat="1" applyFill="1" applyBorder="1"/>
    <xf numFmtId="0" fontId="0" fillId="0" borderId="0" xfId="0" applyAlignment="1">
      <alignment wrapText="1"/>
    </xf>
    <xf numFmtId="164" fontId="0" fillId="3" borderId="1" xfId="1" applyNumberFormat="1" applyFont="1" applyFill="1" applyBorder="1"/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6C3A0-B305-4D3B-A8DA-3D6A8C463480}">
  <dimension ref="A1:R26"/>
  <sheetViews>
    <sheetView tabSelected="1" topLeftCell="A3" workbookViewId="0">
      <selection activeCell="M23" sqref="M23"/>
    </sheetView>
  </sheetViews>
  <sheetFormatPr defaultRowHeight="14.4" x14ac:dyDescent="0.3"/>
  <cols>
    <col min="5" max="5" width="13.6640625" bestFit="1" customWidth="1"/>
    <col min="6" max="6" width="13.5546875" bestFit="1" customWidth="1"/>
    <col min="7" max="7" width="13.77734375" customWidth="1"/>
    <col min="8" max="8" width="16.5546875" customWidth="1"/>
    <col min="9" max="9" width="16.88671875" customWidth="1"/>
    <col min="10" max="10" width="12" style="1" customWidth="1"/>
    <col min="11" max="11" width="13.6640625" bestFit="1" customWidth="1"/>
    <col min="12" max="12" width="10.77734375" customWidth="1"/>
    <col min="13" max="13" width="11" bestFit="1" customWidth="1"/>
    <col min="14" max="14" width="11.6640625" customWidth="1"/>
    <col min="15" max="15" width="14.21875" customWidth="1"/>
    <col min="16" max="16" width="17.77734375" customWidth="1"/>
    <col min="17" max="17" width="10" customWidth="1"/>
    <col min="18" max="18" width="12.21875" customWidth="1"/>
  </cols>
  <sheetData>
    <row r="1" spans="1:18" x14ac:dyDescent="0.3">
      <c r="A1" s="6" t="s">
        <v>16</v>
      </c>
    </row>
    <row r="3" spans="1:18" x14ac:dyDescent="0.3">
      <c r="A3" s="2" t="s">
        <v>11</v>
      </c>
      <c r="B3" s="5">
        <v>7</v>
      </c>
    </row>
    <row r="4" spans="1:18" x14ac:dyDescent="0.3">
      <c r="E4" s="15" t="s">
        <v>5</v>
      </c>
      <c r="F4" s="15"/>
      <c r="G4" s="15"/>
      <c r="H4" s="15"/>
      <c r="I4" s="15"/>
    </row>
    <row r="5" spans="1:18" s="10" customFormat="1" ht="28.95" customHeight="1" x14ac:dyDescent="0.3">
      <c r="A5" s="12" t="s">
        <v>0</v>
      </c>
      <c r="B5" s="12" t="s">
        <v>8</v>
      </c>
      <c r="C5" s="12" t="s">
        <v>1</v>
      </c>
      <c r="D5" s="12" t="s">
        <v>7</v>
      </c>
      <c r="E5" s="12" t="s">
        <v>12</v>
      </c>
      <c r="F5" s="12" t="s">
        <v>2</v>
      </c>
      <c r="G5" s="12" t="s">
        <v>10</v>
      </c>
      <c r="H5" s="12" t="s">
        <v>9</v>
      </c>
      <c r="I5" s="12" t="s">
        <v>5</v>
      </c>
      <c r="J5" s="13" t="s">
        <v>13</v>
      </c>
      <c r="K5" s="13" t="s">
        <v>3</v>
      </c>
      <c r="L5" s="13" t="s">
        <v>4</v>
      </c>
      <c r="M5" s="13" t="s">
        <v>20</v>
      </c>
      <c r="N5" s="13" t="s">
        <v>19</v>
      </c>
      <c r="O5" s="13" t="s">
        <v>14</v>
      </c>
      <c r="P5" s="13" t="s">
        <v>6</v>
      </c>
      <c r="Q5" s="14" t="s">
        <v>17</v>
      </c>
      <c r="R5" s="14" t="s">
        <v>18</v>
      </c>
    </row>
    <row r="6" spans="1:18" x14ac:dyDescent="0.3">
      <c r="A6" s="3">
        <v>1</v>
      </c>
      <c r="B6" s="5" t="s">
        <v>22</v>
      </c>
      <c r="C6" s="5" t="s">
        <v>23</v>
      </c>
      <c r="D6" s="5" t="s">
        <v>15</v>
      </c>
      <c r="E6" s="5">
        <v>16</v>
      </c>
      <c r="F6" s="5">
        <v>26</v>
      </c>
      <c r="G6" s="4">
        <f>F6/$B$3</f>
        <v>3.7142857142857144</v>
      </c>
      <c r="H6" s="4">
        <f>E6/G6</f>
        <v>4.3076923076923075</v>
      </c>
      <c r="I6" s="4">
        <f>H6*30</f>
        <v>129.23076923076923</v>
      </c>
      <c r="J6" s="7">
        <v>744332</v>
      </c>
      <c r="K6" s="7">
        <v>1233269</v>
      </c>
      <c r="L6" s="7">
        <v>33753</v>
      </c>
      <c r="M6" s="8">
        <f>K6-L6</f>
        <v>1199516</v>
      </c>
      <c r="N6" s="8">
        <f>M6/$B$3</f>
        <v>171359.42857142858</v>
      </c>
      <c r="O6" s="9">
        <f>J6/N6</f>
        <v>4.3436886210771677</v>
      </c>
      <c r="P6" s="9">
        <f>O6*30</f>
        <v>130.31065863231504</v>
      </c>
      <c r="Q6" s="11">
        <f>N6/G6</f>
        <v>46135.230769230773</v>
      </c>
      <c r="R6" s="11">
        <f>J6/E6</f>
        <v>46520.75</v>
      </c>
    </row>
    <row r="7" spans="1:18" x14ac:dyDescent="0.3">
      <c r="A7" s="3">
        <f>A6+1</f>
        <v>2</v>
      </c>
      <c r="B7" s="5"/>
      <c r="C7" s="5" t="s">
        <v>24</v>
      </c>
      <c r="D7" s="5" t="s">
        <v>25</v>
      </c>
      <c r="E7" s="5">
        <v>9</v>
      </c>
      <c r="F7" s="5">
        <v>31</v>
      </c>
      <c r="G7" s="4">
        <f t="shared" ref="G7:G26" si="0">F7/$B$3</f>
        <v>4.4285714285714288</v>
      </c>
      <c r="H7" s="4">
        <f t="shared" ref="H7:H26" si="1">E7/G7</f>
        <v>2.032258064516129</v>
      </c>
      <c r="I7" s="4">
        <f t="shared" ref="I7:I26" si="2">H7*30</f>
        <v>60.967741935483872</v>
      </c>
      <c r="J7" s="7">
        <v>239447</v>
      </c>
      <c r="K7" s="7">
        <v>884931</v>
      </c>
      <c r="L7" s="7">
        <v>6240</v>
      </c>
      <c r="M7" s="8">
        <f t="shared" ref="M7:M26" si="3">K7-L7</f>
        <v>878691</v>
      </c>
      <c r="N7" s="8">
        <f t="shared" ref="N7:N26" si="4">M7/$B$3</f>
        <v>125527.28571428571</v>
      </c>
      <c r="O7" s="9">
        <f t="shared" ref="O7:O26" si="5">J7/N7</f>
        <v>1.9075294955792197</v>
      </c>
      <c r="P7" s="9">
        <f t="shared" ref="P7:P26" si="6">O7*30</f>
        <v>57.225884867376593</v>
      </c>
      <c r="Q7" s="11">
        <f t="shared" ref="Q7:Q26" si="7">N7/G7</f>
        <v>28344.870967741932</v>
      </c>
      <c r="R7" s="11">
        <f t="shared" ref="R7:R26" si="8">J7/E7</f>
        <v>26605.222222222223</v>
      </c>
    </row>
    <row r="8" spans="1:18" x14ac:dyDescent="0.3">
      <c r="A8" s="3">
        <f t="shared" ref="A8:A16" si="9">A7+1</f>
        <v>3</v>
      </c>
      <c r="B8" s="5"/>
      <c r="C8" s="5" t="s">
        <v>26</v>
      </c>
      <c r="D8" s="5" t="s">
        <v>25</v>
      </c>
      <c r="E8" s="5">
        <v>10</v>
      </c>
      <c r="F8" s="5">
        <v>8</v>
      </c>
      <c r="G8" s="4">
        <f t="shared" si="0"/>
        <v>1.1428571428571428</v>
      </c>
      <c r="H8" s="4">
        <f t="shared" si="1"/>
        <v>8.75</v>
      </c>
      <c r="I8" s="4">
        <f t="shared" si="2"/>
        <v>262.5</v>
      </c>
      <c r="J8" s="7">
        <v>272778</v>
      </c>
      <c r="K8" s="7">
        <v>220213</v>
      </c>
      <c r="L8" s="7">
        <v>7226</v>
      </c>
      <c r="M8" s="8">
        <f t="shared" si="3"/>
        <v>212987</v>
      </c>
      <c r="N8" s="8">
        <f t="shared" si="4"/>
        <v>30426.714285714286</v>
      </c>
      <c r="O8" s="9">
        <f t="shared" si="5"/>
        <v>8.965082375919657</v>
      </c>
      <c r="P8" s="9">
        <f t="shared" si="6"/>
        <v>268.95247127758972</v>
      </c>
      <c r="Q8" s="11">
        <f t="shared" si="7"/>
        <v>26623.375000000004</v>
      </c>
      <c r="R8" s="11">
        <f t="shared" si="8"/>
        <v>27277.8</v>
      </c>
    </row>
    <row r="9" spans="1:18" x14ac:dyDescent="0.3">
      <c r="A9" s="3">
        <f t="shared" si="9"/>
        <v>4</v>
      </c>
      <c r="B9" s="5"/>
      <c r="C9" s="5" t="s">
        <v>27</v>
      </c>
      <c r="D9" s="5" t="s">
        <v>25</v>
      </c>
      <c r="E9" s="5">
        <v>4</v>
      </c>
      <c r="F9" s="5">
        <v>16</v>
      </c>
      <c r="G9" s="4">
        <f t="shared" si="0"/>
        <v>2.2857142857142856</v>
      </c>
      <c r="H9" s="4">
        <f t="shared" si="1"/>
        <v>1.75</v>
      </c>
      <c r="I9" s="4">
        <f t="shared" si="2"/>
        <v>52.5</v>
      </c>
      <c r="J9" s="7">
        <v>150895</v>
      </c>
      <c r="K9" s="7">
        <v>611018</v>
      </c>
      <c r="L9" s="7">
        <v>17313</v>
      </c>
      <c r="M9" s="8">
        <f t="shared" si="3"/>
        <v>593705</v>
      </c>
      <c r="N9" s="8">
        <f t="shared" si="4"/>
        <v>84815</v>
      </c>
      <c r="O9" s="9">
        <f t="shared" si="5"/>
        <v>1.7791074691976656</v>
      </c>
      <c r="P9" s="9">
        <f t="shared" si="6"/>
        <v>53.373224075929969</v>
      </c>
      <c r="Q9" s="11">
        <f t="shared" si="7"/>
        <v>37106.5625</v>
      </c>
      <c r="R9" s="11">
        <f t="shared" si="8"/>
        <v>37723.75</v>
      </c>
    </row>
    <row r="10" spans="1:18" x14ac:dyDescent="0.3">
      <c r="A10" s="3">
        <f t="shared" si="9"/>
        <v>5</v>
      </c>
      <c r="B10" s="5" t="s">
        <v>28</v>
      </c>
      <c r="C10" s="5" t="s">
        <v>29</v>
      </c>
      <c r="D10" s="5" t="s">
        <v>25</v>
      </c>
      <c r="E10" s="5">
        <v>4</v>
      </c>
      <c r="F10" s="5">
        <v>1</v>
      </c>
      <c r="G10" s="4">
        <f t="shared" si="0"/>
        <v>0.14285714285714285</v>
      </c>
      <c r="H10" s="4">
        <f t="shared" si="1"/>
        <v>28</v>
      </c>
      <c r="I10" s="4">
        <f t="shared" si="2"/>
        <v>840</v>
      </c>
      <c r="J10" s="7">
        <v>154934</v>
      </c>
      <c r="K10" s="7">
        <v>47455</v>
      </c>
      <c r="L10" s="7">
        <v>987</v>
      </c>
      <c r="M10" s="8">
        <f t="shared" si="3"/>
        <v>46468</v>
      </c>
      <c r="N10" s="8">
        <f t="shared" si="4"/>
        <v>6638.2857142857147</v>
      </c>
      <c r="O10" s="9">
        <f t="shared" si="5"/>
        <v>23.339459412929326</v>
      </c>
      <c r="P10" s="9">
        <f t="shared" si="6"/>
        <v>700.18378238787977</v>
      </c>
      <c r="Q10" s="11">
        <f t="shared" si="7"/>
        <v>46468.000000000007</v>
      </c>
      <c r="R10" s="11">
        <f t="shared" si="8"/>
        <v>38733.5</v>
      </c>
    </row>
    <row r="11" spans="1:18" x14ac:dyDescent="0.3">
      <c r="A11" s="3">
        <f t="shared" si="9"/>
        <v>6</v>
      </c>
      <c r="B11" s="5"/>
      <c r="C11" s="5" t="s">
        <v>30</v>
      </c>
      <c r="D11" s="5" t="s">
        <v>25</v>
      </c>
      <c r="E11" s="5">
        <v>7</v>
      </c>
      <c r="F11" s="5">
        <v>4</v>
      </c>
      <c r="G11" s="4">
        <f t="shared" si="0"/>
        <v>0.5714285714285714</v>
      </c>
      <c r="H11" s="4">
        <f t="shared" si="1"/>
        <v>12.25</v>
      </c>
      <c r="I11" s="4">
        <f t="shared" si="2"/>
        <v>367.5</v>
      </c>
      <c r="J11" s="7">
        <v>308330</v>
      </c>
      <c r="K11" s="7">
        <v>185768</v>
      </c>
      <c r="L11" s="7">
        <v>-7056</v>
      </c>
      <c r="M11" s="8">
        <f t="shared" si="3"/>
        <v>192824</v>
      </c>
      <c r="N11" s="8">
        <f t="shared" si="4"/>
        <v>27546.285714285714</v>
      </c>
      <c r="O11" s="9">
        <f t="shared" si="5"/>
        <v>11.193160602414638</v>
      </c>
      <c r="P11" s="9">
        <f t="shared" si="6"/>
        <v>335.79481807243911</v>
      </c>
      <c r="Q11" s="11">
        <f t="shared" si="7"/>
        <v>48206</v>
      </c>
      <c r="R11" s="11">
        <f t="shared" si="8"/>
        <v>44047.142857142855</v>
      </c>
    </row>
    <row r="12" spans="1:18" x14ac:dyDescent="0.3">
      <c r="A12" s="3">
        <f t="shared" si="9"/>
        <v>7</v>
      </c>
      <c r="B12" s="5"/>
      <c r="C12" s="5" t="s">
        <v>31</v>
      </c>
      <c r="D12" s="5" t="s">
        <v>15</v>
      </c>
      <c r="E12" s="5">
        <v>0</v>
      </c>
      <c r="F12" s="5">
        <v>2</v>
      </c>
      <c r="G12" s="4">
        <f t="shared" si="0"/>
        <v>0.2857142857142857</v>
      </c>
      <c r="H12" s="4">
        <f t="shared" si="1"/>
        <v>0</v>
      </c>
      <c r="I12" s="4">
        <f t="shared" si="2"/>
        <v>0</v>
      </c>
      <c r="J12" s="7">
        <v>0</v>
      </c>
      <c r="K12" s="7">
        <v>132031</v>
      </c>
      <c r="L12" s="7">
        <v>-534</v>
      </c>
      <c r="M12" s="8">
        <f t="shared" si="3"/>
        <v>132565</v>
      </c>
      <c r="N12" s="8">
        <f t="shared" si="4"/>
        <v>18937.857142857141</v>
      </c>
      <c r="O12" s="9">
        <f t="shared" si="5"/>
        <v>0</v>
      </c>
      <c r="P12" s="9">
        <f t="shared" si="6"/>
        <v>0</v>
      </c>
      <c r="Q12" s="11">
        <f t="shared" si="7"/>
        <v>66282.5</v>
      </c>
      <c r="R12" s="11" t="e">
        <f t="shared" si="8"/>
        <v>#DIV/0!</v>
      </c>
    </row>
    <row r="13" spans="1:18" x14ac:dyDescent="0.3">
      <c r="A13" s="3">
        <f t="shared" si="9"/>
        <v>8</v>
      </c>
      <c r="B13" s="5"/>
      <c r="C13" s="5" t="s">
        <v>35</v>
      </c>
      <c r="D13" s="5" t="s">
        <v>15</v>
      </c>
      <c r="E13" s="5">
        <v>21</v>
      </c>
      <c r="F13" s="5">
        <v>10</v>
      </c>
      <c r="G13" s="4">
        <f t="shared" ref="G13:G19" si="10">F13/$B$3</f>
        <v>1.4285714285714286</v>
      </c>
      <c r="H13" s="4">
        <f t="shared" ref="H13:H19" si="11">E13/G13</f>
        <v>14.7</v>
      </c>
      <c r="I13" s="4">
        <f t="shared" si="2"/>
        <v>441</v>
      </c>
      <c r="J13" s="7">
        <v>1186724</v>
      </c>
      <c r="K13" s="7">
        <v>594360</v>
      </c>
      <c r="L13" s="7">
        <v>16077</v>
      </c>
      <c r="M13" s="8">
        <f t="shared" si="3"/>
        <v>578283</v>
      </c>
      <c r="N13" s="8">
        <f t="shared" si="4"/>
        <v>82611.857142857145</v>
      </c>
      <c r="O13" s="9">
        <f t="shared" si="5"/>
        <v>14.365056555354386</v>
      </c>
      <c r="P13" s="9">
        <f t="shared" si="6"/>
        <v>430.95169666063157</v>
      </c>
      <c r="Q13" s="11">
        <f t="shared" si="7"/>
        <v>57828.3</v>
      </c>
      <c r="R13" s="11">
        <f t="shared" ref="R13:R19" si="12">J13/E13</f>
        <v>56510.666666666664</v>
      </c>
    </row>
    <row r="14" spans="1:18" x14ac:dyDescent="0.3">
      <c r="A14" s="3">
        <f t="shared" si="9"/>
        <v>9</v>
      </c>
      <c r="B14" s="5"/>
      <c r="C14" s="5" t="s">
        <v>32</v>
      </c>
      <c r="D14" s="5" t="s">
        <v>15</v>
      </c>
      <c r="E14" s="5">
        <v>1</v>
      </c>
      <c r="F14" s="5">
        <v>9</v>
      </c>
      <c r="G14" s="4">
        <f t="shared" si="10"/>
        <v>1.2857142857142858</v>
      </c>
      <c r="H14" s="4">
        <f t="shared" si="11"/>
        <v>0.77777777777777768</v>
      </c>
      <c r="I14" s="4">
        <f t="shared" si="2"/>
        <v>23.333333333333329</v>
      </c>
      <c r="J14" s="7">
        <v>84313</v>
      </c>
      <c r="K14" s="7">
        <v>814065</v>
      </c>
      <c r="L14" s="7">
        <v>17136</v>
      </c>
      <c r="M14" s="8">
        <f t="shared" si="3"/>
        <v>796929</v>
      </c>
      <c r="N14" s="8">
        <f t="shared" si="4"/>
        <v>113847</v>
      </c>
      <c r="O14" s="9">
        <f t="shared" si="5"/>
        <v>0.74058165783902963</v>
      </c>
      <c r="P14" s="9">
        <f t="shared" si="6"/>
        <v>22.217449735170888</v>
      </c>
      <c r="Q14" s="11">
        <f t="shared" si="7"/>
        <v>88547.666666666657</v>
      </c>
      <c r="R14" s="11">
        <f t="shared" si="12"/>
        <v>84313</v>
      </c>
    </row>
    <row r="15" spans="1:18" x14ac:dyDescent="0.3">
      <c r="A15" s="3">
        <f t="shared" si="9"/>
        <v>10</v>
      </c>
      <c r="B15" s="5"/>
      <c r="C15" s="5" t="s">
        <v>33</v>
      </c>
      <c r="D15" s="5" t="s">
        <v>15</v>
      </c>
      <c r="E15" s="5">
        <v>25</v>
      </c>
      <c r="F15" s="5">
        <v>24</v>
      </c>
      <c r="G15" s="4">
        <f t="shared" si="10"/>
        <v>3.4285714285714284</v>
      </c>
      <c r="H15" s="4">
        <f t="shared" si="11"/>
        <v>7.291666666666667</v>
      </c>
      <c r="I15" s="4">
        <f t="shared" si="2"/>
        <v>218.75</v>
      </c>
      <c r="J15" s="7">
        <v>1054863</v>
      </c>
      <c r="K15" s="7">
        <v>1020278</v>
      </c>
      <c r="L15" s="7">
        <v>12318</v>
      </c>
      <c r="M15" s="8">
        <f t="shared" si="3"/>
        <v>1007960</v>
      </c>
      <c r="N15" s="8">
        <f t="shared" si="4"/>
        <v>143994.28571428571</v>
      </c>
      <c r="O15" s="9">
        <f t="shared" si="5"/>
        <v>7.3257282035001392</v>
      </c>
      <c r="P15" s="9">
        <f t="shared" si="6"/>
        <v>219.77184610500419</v>
      </c>
      <c r="Q15" s="11">
        <f t="shared" si="7"/>
        <v>41998.333333333336</v>
      </c>
      <c r="R15" s="11">
        <f t="shared" si="12"/>
        <v>42194.52</v>
      </c>
    </row>
    <row r="16" spans="1:18" x14ac:dyDescent="0.3">
      <c r="A16" s="3">
        <f t="shared" si="9"/>
        <v>11</v>
      </c>
      <c r="B16" s="5"/>
      <c r="C16" s="5" t="s">
        <v>34</v>
      </c>
      <c r="D16" s="5" t="s">
        <v>15</v>
      </c>
      <c r="E16" s="5">
        <v>26</v>
      </c>
      <c r="F16" s="5">
        <v>22</v>
      </c>
      <c r="G16" s="4">
        <f t="shared" si="10"/>
        <v>3.1428571428571428</v>
      </c>
      <c r="H16" s="4">
        <f t="shared" si="11"/>
        <v>8.2727272727272734</v>
      </c>
      <c r="I16" s="4">
        <f t="shared" si="2"/>
        <v>248.18181818181819</v>
      </c>
      <c r="J16" s="7">
        <v>1286730</v>
      </c>
      <c r="K16" s="7">
        <v>1121030</v>
      </c>
      <c r="L16" s="7">
        <v>-4028</v>
      </c>
      <c r="M16" s="8">
        <f t="shared" si="3"/>
        <v>1125058</v>
      </c>
      <c r="N16" s="8">
        <f t="shared" si="4"/>
        <v>160722.57142857142</v>
      </c>
      <c r="O16" s="9">
        <f t="shared" si="5"/>
        <v>8.0059072510039488</v>
      </c>
      <c r="P16" s="9">
        <f t="shared" si="6"/>
        <v>240.17721753011847</v>
      </c>
      <c r="Q16" s="11">
        <f t="shared" si="7"/>
        <v>51139</v>
      </c>
      <c r="R16" s="11">
        <f t="shared" si="12"/>
        <v>49489.615384615383</v>
      </c>
    </row>
    <row r="17" spans="1:18" x14ac:dyDescent="0.3">
      <c r="A17" s="3">
        <v>12</v>
      </c>
      <c r="B17" s="5"/>
      <c r="C17" s="5" t="s">
        <v>39</v>
      </c>
      <c r="D17" s="5"/>
      <c r="E17" s="5">
        <v>0</v>
      </c>
      <c r="F17" s="5">
        <v>3</v>
      </c>
      <c r="G17" s="4">
        <f t="shared" si="10"/>
        <v>0.42857142857142855</v>
      </c>
      <c r="H17" s="4">
        <f t="shared" si="11"/>
        <v>0</v>
      </c>
      <c r="I17" s="4">
        <f t="shared" si="2"/>
        <v>0</v>
      </c>
      <c r="J17" s="7">
        <v>0</v>
      </c>
      <c r="K17" s="7">
        <v>267772</v>
      </c>
      <c r="L17" s="7">
        <v>4552</v>
      </c>
      <c r="M17" s="8">
        <f t="shared" si="3"/>
        <v>263220</v>
      </c>
      <c r="N17" s="8">
        <f t="shared" si="4"/>
        <v>37602.857142857145</v>
      </c>
      <c r="O17" s="9">
        <f t="shared" si="5"/>
        <v>0</v>
      </c>
      <c r="P17" s="9">
        <f t="shared" si="6"/>
        <v>0</v>
      </c>
      <c r="Q17" s="11">
        <f t="shared" si="7"/>
        <v>87740.000000000015</v>
      </c>
      <c r="R17" s="11" t="e">
        <f t="shared" si="12"/>
        <v>#DIV/0!</v>
      </c>
    </row>
    <row r="18" spans="1:18" x14ac:dyDescent="0.3">
      <c r="A18" s="3">
        <v>13</v>
      </c>
      <c r="B18" s="5" t="s">
        <v>21</v>
      </c>
      <c r="C18" s="5" t="s">
        <v>36</v>
      </c>
      <c r="D18" s="5" t="s">
        <v>15</v>
      </c>
      <c r="E18" s="5">
        <v>15</v>
      </c>
      <c r="F18" s="5">
        <v>16</v>
      </c>
      <c r="G18" s="4">
        <f t="shared" si="10"/>
        <v>2.2857142857142856</v>
      </c>
      <c r="H18" s="4">
        <f t="shared" si="11"/>
        <v>6.5625</v>
      </c>
      <c r="I18" s="4">
        <f t="shared" si="2"/>
        <v>196.875</v>
      </c>
      <c r="J18" s="7">
        <v>656727</v>
      </c>
      <c r="K18" s="7">
        <v>778584</v>
      </c>
      <c r="L18" s="7">
        <v>16789</v>
      </c>
      <c r="M18" s="8">
        <f t="shared" si="3"/>
        <v>761795</v>
      </c>
      <c r="N18" s="8">
        <f t="shared" si="4"/>
        <v>108827.85714285714</v>
      </c>
      <c r="O18" s="9">
        <f t="shared" si="5"/>
        <v>6.0345486646670032</v>
      </c>
      <c r="P18" s="9">
        <f t="shared" si="6"/>
        <v>181.0364599400101</v>
      </c>
      <c r="Q18" s="11">
        <f t="shared" si="7"/>
        <v>47612.1875</v>
      </c>
      <c r="R18" s="11">
        <f t="shared" si="12"/>
        <v>43781.8</v>
      </c>
    </row>
    <row r="19" spans="1:18" x14ac:dyDescent="0.3">
      <c r="A19" s="3">
        <v>14</v>
      </c>
      <c r="B19" s="5"/>
      <c r="C19" s="5" t="s">
        <v>37</v>
      </c>
      <c r="D19" s="5" t="s">
        <v>15</v>
      </c>
      <c r="E19" s="5">
        <v>2</v>
      </c>
      <c r="F19" s="5">
        <v>16</v>
      </c>
      <c r="G19" s="4">
        <f t="shared" si="10"/>
        <v>2.2857142857142856</v>
      </c>
      <c r="H19" s="4">
        <f t="shared" si="11"/>
        <v>0.875</v>
      </c>
      <c r="I19" s="4">
        <f t="shared" si="2"/>
        <v>26.25</v>
      </c>
      <c r="J19" s="7">
        <v>89223</v>
      </c>
      <c r="K19" s="7">
        <v>608656</v>
      </c>
      <c r="L19" s="7">
        <v>19003</v>
      </c>
      <c r="M19" s="8">
        <f t="shared" si="3"/>
        <v>589653</v>
      </c>
      <c r="N19" s="8">
        <f t="shared" si="4"/>
        <v>84236.142857142855</v>
      </c>
      <c r="O19" s="9">
        <f t="shared" si="5"/>
        <v>1.0592009198630381</v>
      </c>
      <c r="P19" s="9">
        <f t="shared" si="6"/>
        <v>31.776027595891144</v>
      </c>
      <c r="Q19" s="11">
        <f t="shared" si="7"/>
        <v>36853.3125</v>
      </c>
      <c r="R19" s="11">
        <f t="shared" si="12"/>
        <v>44611.5</v>
      </c>
    </row>
    <row r="20" spans="1:18" x14ac:dyDescent="0.3">
      <c r="A20" s="3">
        <v>15</v>
      </c>
      <c r="B20" s="5"/>
      <c r="C20" s="5" t="s">
        <v>40</v>
      </c>
      <c r="D20" s="5" t="s">
        <v>15</v>
      </c>
      <c r="E20" s="5">
        <v>21</v>
      </c>
      <c r="F20" s="5">
        <v>117</v>
      </c>
      <c r="G20" s="4">
        <f t="shared" si="0"/>
        <v>16.714285714285715</v>
      </c>
      <c r="H20" s="4">
        <f t="shared" si="1"/>
        <v>1.2564102564102564</v>
      </c>
      <c r="I20" s="4">
        <f t="shared" si="2"/>
        <v>37.692307692307693</v>
      </c>
      <c r="J20" s="7">
        <v>1278395</v>
      </c>
      <c r="K20" s="7">
        <v>6943797</v>
      </c>
      <c r="L20" s="7">
        <v>203589</v>
      </c>
      <c r="M20" s="8">
        <f t="shared" si="3"/>
        <v>6740208</v>
      </c>
      <c r="N20" s="8">
        <f t="shared" si="4"/>
        <v>962886.85714285716</v>
      </c>
      <c r="O20" s="9">
        <f t="shared" si="5"/>
        <v>1.3276689680793234</v>
      </c>
      <c r="P20" s="9">
        <f t="shared" si="6"/>
        <v>39.830069042379705</v>
      </c>
      <c r="Q20" s="11">
        <f t="shared" si="7"/>
        <v>57608.615384615383</v>
      </c>
      <c r="R20" s="11">
        <f t="shared" si="8"/>
        <v>60875.952380952382</v>
      </c>
    </row>
    <row r="21" spans="1:18" x14ac:dyDescent="0.3">
      <c r="A21" s="3">
        <v>16</v>
      </c>
      <c r="B21" s="5"/>
      <c r="C21" s="5" t="s">
        <v>38</v>
      </c>
      <c r="D21" s="5" t="s">
        <v>15</v>
      </c>
      <c r="E21" s="5">
        <v>25</v>
      </c>
      <c r="F21" s="5">
        <v>31</v>
      </c>
      <c r="G21" s="4">
        <f t="shared" si="0"/>
        <v>4.4285714285714288</v>
      </c>
      <c r="H21" s="4">
        <f t="shared" si="1"/>
        <v>5.6451612903225801</v>
      </c>
      <c r="I21" s="4">
        <f t="shared" si="2"/>
        <v>169.35483870967741</v>
      </c>
      <c r="J21" s="7">
        <v>845779</v>
      </c>
      <c r="K21" s="7">
        <v>1086402</v>
      </c>
      <c r="L21" s="7">
        <v>33898</v>
      </c>
      <c r="M21" s="8">
        <f t="shared" si="3"/>
        <v>1052504</v>
      </c>
      <c r="N21" s="8">
        <f t="shared" si="4"/>
        <v>150357.71428571429</v>
      </c>
      <c r="O21" s="9">
        <f t="shared" si="5"/>
        <v>5.625112113588167</v>
      </c>
      <c r="P21" s="9">
        <f t="shared" si="6"/>
        <v>168.753363407645</v>
      </c>
      <c r="Q21" s="11">
        <f t="shared" si="7"/>
        <v>33951.741935483871</v>
      </c>
      <c r="R21" s="11">
        <f t="shared" si="8"/>
        <v>33831.160000000003</v>
      </c>
    </row>
    <row r="22" spans="1:18" x14ac:dyDescent="0.3">
      <c r="A22" s="3">
        <v>17</v>
      </c>
      <c r="B22" s="5"/>
      <c r="C22" s="5" t="s">
        <v>41</v>
      </c>
      <c r="D22" s="5" t="s">
        <v>15</v>
      </c>
      <c r="E22" s="5">
        <v>1</v>
      </c>
      <c r="F22" s="5">
        <v>15</v>
      </c>
      <c r="G22" s="4">
        <f t="shared" si="0"/>
        <v>2.1428571428571428</v>
      </c>
      <c r="H22" s="4">
        <f t="shared" si="1"/>
        <v>0.46666666666666667</v>
      </c>
      <c r="I22" s="4">
        <f t="shared" si="2"/>
        <v>14</v>
      </c>
      <c r="J22" s="7">
        <v>63316</v>
      </c>
      <c r="K22" s="7">
        <v>1031143</v>
      </c>
      <c r="L22" s="7">
        <v>14343</v>
      </c>
      <c r="M22" s="8">
        <f t="shared" si="3"/>
        <v>1016800</v>
      </c>
      <c r="N22" s="8">
        <f t="shared" si="4"/>
        <v>145257.14285714287</v>
      </c>
      <c r="O22" s="9">
        <f t="shared" si="5"/>
        <v>0.43588906372934694</v>
      </c>
      <c r="P22" s="9">
        <f t="shared" si="6"/>
        <v>13.076671911880409</v>
      </c>
      <c r="Q22" s="11">
        <f t="shared" si="7"/>
        <v>67786.666666666672</v>
      </c>
      <c r="R22" s="11">
        <f t="shared" si="8"/>
        <v>63316</v>
      </c>
    </row>
    <row r="23" spans="1:18" x14ac:dyDescent="0.3">
      <c r="A23" s="3">
        <v>18</v>
      </c>
      <c r="B23" s="5"/>
      <c r="C23" s="5" t="s">
        <v>42</v>
      </c>
      <c r="D23" s="5" t="s">
        <v>25</v>
      </c>
      <c r="E23" s="5">
        <v>8</v>
      </c>
      <c r="F23" s="5">
        <v>29</v>
      </c>
      <c r="G23" s="4">
        <f t="shared" si="0"/>
        <v>4.1428571428571432</v>
      </c>
      <c r="H23" s="4">
        <f t="shared" si="1"/>
        <v>1.9310344827586206</v>
      </c>
      <c r="I23" s="4">
        <f t="shared" si="2"/>
        <v>57.931034482758619</v>
      </c>
      <c r="J23" s="7">
        <v>258398</v>
      </c>
      <c r="K23" s="7">
        <v>1076802</v>
      </c>
      <c r="L23" s="7">
        <v>59837</v>
      </c>
      <c r="M23" s="8">
        <f t="shared" si="3"/>
        <v>1016965</v>
      </c>
      <c r="N23" s="8">
        <f t="shared" si="4"/>
        <v>145280.71428571429</v>
      </c>
      <c r="O23" s="9">
        <f t="shared" si="5"/>
        <v>1.7786118499653381</v>
      </c>
      <c r="P23" s="9">
        <f t="shared" si="6"/>
        <v>53.358355498960144</v>
      </c>
      <c r="Q23" s="11">
        <f t="shared" si="7"/>
        <v>35067.758620689652</v>
      </c>
      <c r="R23" s="11">
        <f t="shared" si="8"/>
        <v>32299.75</v>
      </c>
    </row>
    <row r="24" spans="1:18" x14ac:dyDescent="0.3">
      <c r="A24" s="3">
        <v>19</v>
      </c>
      <c r="B24" s="5"/>
      <c r="C24" s="5"/>
      <c r="D24" s="5"/>
      <c r="E24" s="5"/>
      <c r="F24" s="5"/>
      <c r="G24" s="4">
        <f t="shared" si="0"/>
        <v>0</v>
      </c>
      <c r="H24" s="4" t="e">
        <f t="shared" si="1"/>
        <v>#DIV/0!</v>
      </c>
      <c r="I24" s="4" t="e">
        <f t="shared" si="2"/>
        <v>#DIV/0!</v>
      </c>
      <c r="J24" s="7"/>
      <c r="K24" s="7"/>
      <c r="L24" s="7"/>
      <c r="M24" s="8">
        <f t="shared" si="3"/>
        <v>0</v>
      </c>
      <c r="N24" s="8">
        <f t="shared" si="4"/>
        <v>0</v>
      </c>
      <c r="O24" s="9" t="e">
        <f t="shared" si="5"/>
        <v>#DIV/0!</v>
      </c>
      <c r="P24" s="9" t="e">
        <f t="shared" si="6"/>
        <v>#DIV/0!</v>
      </c>
      <c r="Q24" s="11" t="e">
        <f t="shared" si="7"/>
        <v>#DIV/0!</v>
      </c>
      <c r="R24" s="11" t="e">
        <f t="shared" si="8"/>
        <v>#DIV/0!</v>
      </c>
    </row>
    <row r="25" spans="1:18" x14ac:dyDescent="0.3">
      <c r="A25" s="3">
        <v>20</v>
      </c>
      <c r="B25" s="5"/>
      <c r="C25" s="5"/>
      <c r="D25" s="5"/>
      <c r="E25" s="5"/>
      <c r="F25" s="5"/>
      <c r="G25" s="4">
        <f t="shared" si="0"/>
        <v>0</v>
      </c>
      <c r="H25" s="4" t="e">
        <f t="shared" si="1"/>
        <v>#DIV/0!</v>
      </c>
      <c r="I25" s="4" t="e">
        <f t="shared" si="2"/>
        <v>#DIV/0!</v>
      </c>
      <c r="J25" s="7"/>
      <c r="K25" s="7"/>
      <c r="L25" s="7"/>
      <c r="M25" s="8">
        <f t="shared" si="3"/>
        <v>0</v>
      </c>
      <c r="N25" s="8">
        <f t="shared" si="4"/>
        <v>0</v>
      </c>
      <c r="O25" s="9" t="e">
        <f t="shared" si="5"/>
        <v>#DIV/0!</v>
      </c>
      <c r="P25" s="9" t="e">
        <f t="shared" si="6"/>
        <v>#DIV/0!</v>
      </c>
      <c r="Q25" s="11" t="e">
        <f t="shared" si="7"/>
        <v>#DIV/0!</v>
      </c>
      <c r="R25" s="11" t="e">
        <f t="shared" si="8"/>
        <v>#DIV/0!</v>
      </c>
    </row>
    <row r="26" spans="1:18" x14ac:dyDescent="0.3">
      <c r="A26" s="3">
        <v>21</v>
      </c>
      <c r="B26" s="5"/>
      <c r="C26" s="5"/>
      <c r="D26" s="5"/>
      <c r="E26" s="5"/>
      <c r="F26" s="5"/>
      <c r="G26" s="4">
        <f t="shared" si="0"/>
        <v>0</v>
      </c>
      <c r="H26" s="4" t="e">
        <f t="shared" si="1"/>
        <v>#DIV/0!</v>
      </c>
      <c r="I26" s="4" t="e">
        <f t="shared" si="2"/>
        <v>#DIV/0!</v>
      </c>
      <c r="J26" s="7"/>
      <c r="K26" s="7"/>
      <c r="L26" s="7"/>
      <c r="M26" s="8">
        <f t="shared" si="3"/>
        <v>0</v>
      </c>
      <c r="N26" s="8">
        <f t="shared" si="4"/>
        <v>0</v>
      </c>
      <c r="O26" s="9" t="e">
        <f t="shared" si="5"/>
        <v>#DIV/0!</v>
      </c>
      <c r="P26" s="9" t="e">
        <f t="shared" si="6"/>
        <v>#DIV/0!</v>
      </c>
      <c r="Q26" s="11" t="e">
        <f t="shared" si="7"/>
        <v>#DIV/0!</v>
      </c>
      <c r="R26" s="11" t="e">
        <f t="shared" si="8"/>
        <v>#DIV/0!</v>
      </c>
    </row>
  </sheetData>
  <mergeCells count="1">
    <mergeCell ref="E4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Lucki, Michael</dc:creator>
  <cp:lastModifiedBy>Trey Smith</cp:lastModifiedBy>
  <dcterms:created xsi:type="dcterms:W3CDTF">2019-01-09T02:57:40Z</dcterms:created>
  <dcterms:modified xsi:type="dcterms:W3CDTF">2020-09-14T00:39:04Z</dcterms:modified>
</cp:coreProperties>
</file>