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nadasvcs-my.sharepoint.com/personal/mlucki_nada_org1/Documents/Desktop/"/>
    </mc:Choice>
  </mc:AlternateContent>
  <xr:revisionPtr revIDLastSave="126" documentId="8_{62E26645-387E-4F08-8336-42EFD144C5E6}" xr6:coauthVersionLast="47" xr6:coauthVersionMax="47" xr10:uidLastSave="{A8ACA422-AC5D-40EA-8009-68084D2D9ABE}"/>
  <bookViews>
    <workbookView xWindow="-110" yWindow="-110" windowWidth="19420" windowHeight="10300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E23" i="16"/>
  <c r="E24" i="16" s="1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<sst xmlns="http://schemas.openxmlformats.org/spreadsheetml/2006/main" count="77" uniqueCount="58">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</sst>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64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 applyProtection="1">
      <alignment vertical="center"/>
      <protection locked="0"/>
    </xf>
    <xf numFmtId="42" fontId="4" fillId="2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Border="1" applyAlignment="1" applyProtection="1">
      <alignment horizontal="right" vertical="center"/>
      <protection hidden="1"/>
    </xf>
    <xf numFmtId="0" fontId="9" fillId="8" borderId="0" xfId="0" applyFont="1" applyFill="1" applyBorder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 applyBorder="1"/>
    <xf numFmtId="0" fontId="17" fillId="10" borderId="0" xfId="0" applyFont="1" applyFill="1" applyBorder="1" applyAlignment="1">
      <alignment horizontal="right" vertical="center"/>
    </xf>
    <xf numFmtId="0" fontId="16" fillId="10" borderId="0" xfId="0" applyFont="1" applyFill="1"/>
    <xf numFmtId="0" fontId="15" fillId="10" borderId="0" xfId="0" applyFont="1" applyFill="1" applyBorder="1" applyAlignment="1" applyProtection="1">
      <alignment horizontal="right"/>
      <protection hidden="1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Fill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Border="1" applyAlignment="1" applyProtection="1">
      <alignment horizontal="right"/>
      <protection hidden="1"/>
    </xf>
    <xf numFmtId="0" fontId="9" fillId="0" borderId="3" xfId="0" applyFont="1" applyFill="1" applyBorder="1" applyAlignment="1" applyProtection="1">
      <alignment horizontal="right" vertical="center"/>
      <protection locked="0"/>
    </xf>
    <xf numFmtId="42" fontId="9" fillId="0" borderId="6" xfId="0" applyNumberFormat="1" applyFont="1" applyFill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0" fontId="15" fillId="10" borderId="0" xfId="0" applyFont="1" applyFill="1" applyAlignment="1" applyProtection="1">
      <alignment horizontal="right"/>
      <protection hidden="1"/>
    </xf>
    <xf numFmtId="3" fontId="9" fillId="0" borderId="6" xfId="0" applyNumberFormat="1" applyFont="1" applyFill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Fill="1" applyBorder="1" applyAlignment="1" applyProtection="1">
      <alignment horizontal="right" vertical="center"/>
      <protection locked="0"/>
    </xf>
    <xf numFmtId="0" fontId="17" fillId="2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/>
    </xf>
    <xf numFmtId="0" fontId="17" fillId="10" borderId="0" xfId="0" applyFont="1" applyFill="1" applyAlignment="1">
      <alignment horizontal="right" vertic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 applyProtection="1">
      <alignment horizontal="right" vertical="center"/>
      <protection hidden="1"/>
    </xf>
    <xf numFmtId="0" fontId="18" fillId="10" borderId="0" xfId="0" applyFont="1" applyFill="1" applyBorder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 applyProtection="1">
      <alignment horizontal="right" vertical="center"/>
    </xf>
    <xf numFmtId="164" fontId="9" fillId="4" borderId="14" xfId="0" applyNumberFormat="1" applyFont="1" applyFill="1" applyBorder="1" applyAlignment="1" applyProtection="1">
      <alignment horizontal="right" vertical="center"/>
    </xf>
    <xf numFmtId="164" fontId="9" fillId="4" borderId="13" xfId="0" applyNumberFormat="1" applyFont="1" applyFill="1" applyBorder="1" applyAlignment="1" applyProtection="1">
      <alignment horizontal="right" vertical="center"/>
    </xf>
    <xf numFmtId="42" fontId="9" fillId="4" borderId="6" xfId="0" applyNumberFormat="1" applyFont="1" applyFill="1" applyBorder="1" applyAlignment="1" applyProtection="1">
      <alignment horizontal="right" vertical="center"/>
    </xf>
    <xf numFmtId="41" fontId="9" fillId="4" borderId="9" xfId="0" applyNumberFormat="1" applyFont="1" applyFill="1" applyBorder="1" applyAlignment="1" applyProtection="1">
      <alignment horizontal="right" vertical="center"/>
    </xf>
    <xf numFmtId="42" fontId="9" fillId="4" borderId="8" xfId="0" applyNumberFormat="1" applyFont="1" applyFill="1" applyBorder="1" applyAlignment="1" applyProtection="1">
      <alignment horizontal="right" vertical="center"/>
    </xf>
    <xf numFmtId="42" fontId="9" fillId="4" borderId="7" xfId="0" applyNumberFormat="1" applyFont="1" applyFill="1" applyBorder="1" applyAlignment="1" applyProtection="1">
      <alignment horizontal="right" vertical="center"/>
    </xf>
    <xf numFmtId="41" fontId="9" fillId="4" borderId="3" xfId="0" applyNumberFormat="1" applyFont="1" applyFill="1" applyBorder="1" applyAlignment="1" applyProtection="1">
      <alignment horizontal="right" vertical="center"/>
    </xf>
    <xf numFmtId="37" fontId="9" fillId="4" borderId="3" xfId="0" applyNumberFormat="1" applyFont="1" applyFill="1" applyBorder="1" applyAlignment="1" applyProtection="1">
      <alignment horizontal="right" vertical="center"/>
    </xf>
    <xf numFmtId="42" fontId="9" fillId="0" borderId="14" xfId="0" applyNumberFormat="1" applyFont="1" applyFill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 applyProtection="1">
      <alignment horizontal="right" vertical="center"/>
    </xf>
    <xf numFmtId="167" fontId="9" fillId="0" borderId="12" xfId="0" applyNumberFormat="1" applyFont="1" applyFill="1" applyBorder="1" applyAlignment="1" applyProtection="1">
      <alignment horizontal="right" vertical="center"/>
      <protection locked="0"/>
    </xf>
    <xf numFmtId="168" fontId="9" fillId="0" borderId="11" xfId="0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 applyBorder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166" fontId="9" fillId="11" borderId="6" xfId="0" applyNumberFormat="1" applyFont="1" applyFill="1" applyBorder="1" applyAlignment="1" applyProtection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topLeftCell="A25" zoomScale="90" zoomScaleNormal="90" zoomScalePageLayoutView="90" workbookViewId="0">
      <selection activeCell="B35" sqref="B35:E35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0.85546875" customWidth="1"/>
    <col min="7" max="7" width="2.85546875" customWidth="1"/>
    <col min="8" max="8" width="18.140625" style="1" customWidth="1"/>
    <col min="9" max="9" width="50.7109375" customWidth="1"/>
    <col min="10" max="10" width="22.42578125" customWidth="1"/>
    <col min="11" max="11" width="35.85546875" style="3" customWidth="1"/>
    <col min="12" max="12" width="12.42578125" customWidth="1"/>
    <col min="13" max="13" width="8.5703125" customWidth="1"/>
    <col min="14" max="16" width="12.5703125" customWidth="1"/>
  </cols>
  <sheetData>
    <row r="1" spans="1:14" s="3" customFormat="1" ht="13.5" customHeight="1" x14ac:dyDescent="0.2">
      <c r="D1" s="4"/>
      <c r="E1" s="4"/>
      <c r="F1" s="4"/>
      <c r="H1" s="2"/>
      <c r="I1" s="4"/>
      <c r="J1" s="4"/>
      <c r="K1" s="4"/>
      <c r="L1" s="4"/>
      <c r="M1" s="2"/>
      <c r="N1" s="2"/>
    </row>
    <row r="2" spans="1:14" ht="19.5" customHeight="1" thickBot="1" x14ac:dyDescent="0.3">
      <c r="A2" s="10"/>
      <c r="B2" s="41"/>
      <c r="C2" s="41"/>
      <c r="D2" s="41"/>
      <c r="E2" s="41"/>
      <c r="F2" s="41"/>
      <c r="G2" s="54"/>
      <c r="H2" s="55"/>
      <c r="I2" s="56"/>
      <c r="J2" s="56"/>
      <c r="K2" s="6"/>
      <c r="L2" s="5"/>
      <c r="M2" s="2"/>
      <c r="N2" s="2"/>
    </row>
    <row r="3" spans="1:14" ht="20.100000000000001" customHeight="1" thickBot="1" x14ac:dyDescent="0.3">
      <c r="A3" s="10"/>
      <c r="B3" s="57"/>
      <c r="C3" s="58"/>
      <c r="D3" s="24" t="s">
        <v>19</v>
      </c>
      <c r="E3" s="59"/>
      <c r="F3" s="60"/>
      <c r="G3" s="54"/>
      <c r="H3" s="55"/>
      <c r="I3" s="61"/>
      <c r="J3" s="61"/>
      <c r="K3" s="7"/>
      <c r="L3" s="4"/>
      <c r="M3" s="2"/>
      <c r="N3" s="2"/>
    </row>
    <row r="4" spans="1:14" ht="20.100000000000001" customHeight="1" thickBot="1" x14ac:dyDescent="0.3">
      <c r="A4" s="10"/>
      <c r="B4" s="57"/>
      <c r="C4" s="58"/>
      <c r="D4" s="24" t="s">
        <v>5</v>
      </c>
      <c r="E4" s="62"/>
      <c r="F4" s="60"/>
      <c r="G4" s="54"/>
      <c r="H4" s="55"/>
      <c r="I4" s="63"/>
      <c r="J4" s="63"/>
      <c r="K4" s="8"/>
      <c r="L4" s="5"/>
      <c r="M4" s="2"/>
      <c r="N4" s="2"/>
    </row>
    <row r="5" spans="1:14" ht="20.100000000000001" customHeight="1" thickBot="1" x14ac:dyDescent="0.3">
      <c r="A5" s="10"/>
      <c r="B5" s="57"/>
      <c r="C5" s="58"/>
      <c r="D5" s="24" t="s">
        <v>8</v>
      </c>
      <c r="E5" s="79" t="str">
        <f>IF(ISERROR(E3/E4),"",(E3)/E4)</f>
        <v/>
      </c>
      <c r="F5" s="60"/>
      <c r="G5" s="54"/>
      <c r="H5" s="55"/>
      <c r="I5" s="63"/>
      <c r="J5" s="63"/>
      <c r="K5" s="9"/>
      <c r="L5" s="4"/>
      <c r="M5" s="2"/>
      <c r="N5" s="2"/>
    </row>
    <row r="6" spans="1:14" ht="20.100000000000001" customHeight="1" thickBot="1" x14ac:dyDescent="0.3">
      <c r="A6" s="10"/>
      <c r="B6" s="57"/>
      <c r="C6" s="58"/>
      <c r="D6" s="24" t="s">
        <v>13</v>
      </c>
      <c r="E6" s="47"/>
      <c r="F6" s="60"/>
      <c r="G6" s="54"/>
      <c r="H6" s="64"/>
      <c r="I6" s="65"/>
      <c r="J6" s="65"/>
      <c r="K6" s="9"/>
      <c r="L6" s="4"/>
      <c r="M6" s="2"/>
      <c r="N6" s="2"/>
    </row>
    <row r="7" spans="1:14" ht="20.100000000000001" customHeight="1" thickBot="1" x14ac:dyDescent="0.3">
      <c r="A7" s="10"/>
      <c r="B7" s="57"/>
      <c r="C7" s="58"/>
      <c r="D7" s="24" t="s">
        <v>0</v>
      </c>
      <c r="E7" s="80" t="str">
        <f>IF(ISERROR(E6/E5),"",E6/E5)</f>
        <v/>
      </c>
      <c r="F7" s="60"/>
      <c r="G7" s="54"/>
      <c r="H7" s="64"/>
      <c r="I7" s="65"/>
      <c r="J7" s="65"/>
      <c r="K7" s="11"/>
      <c r="L7" s="5"/>
      <c r="M7" s="2"/>
      <c r="N7" s="15"/>
    </row>
    <row r="8" spans="1:14" ht="20.100000000000001" customHeight="1" thickTop="1" thickBot="1" x14ac:dyDescent="0.3">
      <c r="A8" s="10"/>
      <c r="B8" s="66"/>
      <c r="C8" s="67"/>
      <c r="D8" s="25" t="s">
        <v>9</v>
      </c>
      <c r="E8" s="81" t="str">
        <f>IF(ISERROR(12/E7),"",12/E7)</f>
        <v/>
      </c>
      <c r="F8" s="60"/>
      <c r="G8" s="68"/>
      <c r="H8" s="95"/>
      <c r="I8" s="27" t="s">
        <v>12</v>
      </c>
      <c r="J8" s="27"/>
      <c r="K8" s="12"/>
      <c r="L8" s="4"/>
      <c r="M8" s="2"/>
      <c r="N8" s="15"/>
    </row>
    <row r="9" spans="1:14" ht="20.100000000000001" customHeight="1" thickTop="1" thickBot="1" x14ac:dyDescent="0.3">
      <c r="B9" s="69"/>
      <c r="C9" s="70"/>
      <c r="D9" s="26" t="s">
        <v>20</v>
      </c>
      <c r="E9" s="71"/>
      <c r="F9" s="60"/>
      <c r="G9" s="72"/>
      <c r="H9" s="94"/>
      <c r="I9" s="28" t="s">
        <v>17</v>
      </c>
      <c r="J9" s="73"/>
      <c r="K9" s="13"/>
      <c r="L9" s="5"/>
      <c r="M9" s="2"/>
      <c r="N9" s="15"/>
    </row>
    <row r="10" spans="1:14" ht="20.100000000000001" customHeight="1" thickTop="1" thickBot="1" x14ac:dyDescent="0.3">
      <c r="B10" s="49"/>
      <c r="C10" s="74"/>
      <c r="D10" s="74"/>
      <c r="E10" s="74"/>
      <c r="F10" s="60"/>
      <c r="G10" s="61"/>
      <c r="H10" s="83">
        <f>IF(ISERROR(E6*H8)/12,"",(E6*H8)/12)</f>
        <v>0</v>
      </c>
      <c r="I10" s="29" t="s">
        <v>7</v>
      </c>
      <c r="J10" s="29"/>
      <c r="K10" s="7"/>
      <c r="L10" s="4"/>
      <c r="M10" s="2"/>
      <c r="N10" s="15"/>
    </row>
    <row r="11" spans="1:14" ht="20.100000000000001" customHeight="1" thickBot="1" x14ac:dyDescent="0.3">
      <c r="B11" s="49"/>
      <c r="C11" s="74"/>
      <c r="D11" s="75" t="s">
        <v>10</v>
      </c>
      <c r="E11" s="82" t="str">
        <f>IF(ISERROR(E9*E5),"",(E9*E5))</f>
        <v/>
      </c>
      <c r="F11" s="60"/>
      <c r="G11" s="61"/>
      <c r="H11" s="84">
        <f>IF(ISERROR(H9*H10),"",H9*H10)</f>
        <v>0</v>
      </c>
      <c r="I11" s="29" t="s">
        <v>1</v>
      </c>
      <c r="J11" s="29"/>
      <c r="K11" s="7"/>
      <c r="L11" s="5"/>
      <c r="M11" s="2"/>
      <c r="N11" s="15"/>
    </row>
    <row r="12" spans="1:14" ht="20.100000000000001" customHeight="1" thickBot="1" x14ac:dyDescent="0.3">
      <c r="B12" s="49"/>
      <c r="C12" s="74"/>
      <c r="D12" s="76"/>
      <c r="E12" s="76"/>
      <c r="F12" s="41"/>
      <c r="G12" s="61"/>
      <c r="H12" s="84" t="str">
        <f>IF(ISERROR(H11-E11),"",IF(ISBLANK(H8),"",(H11-E11)))</f>
        <v/>
      </c>
      <c r="I12" s="30" t="s">
        <v>15</v>
      </c>
      <c r="J12" s="30"/>
      <c r="K12" s="7"/>
      <c r="L12" s="4"/>
      <c r="M12" s="2"/>
      <c r="N12" s="15"/>
    </row>
    <row r="13" spans="1:14" ht="20.100000000000001" customHeight="1" thickBot="1" x14ac:dyDescent="0.3">
      <c r="B13" s="49"/>
      <c r="C13" s="74"/>
      <c r="D13" s="75" t="s">
        <v>11</v>
      </c>
      <c r="E13" s="82" t="str">
        <f>IF(ISERROR(E11*12),"",E11*12)</f>
        <v/>
      </c>
      <c r="F13" s="41"/>
      <c r="G13" s="61"/>
      <c r="H13" s="85">
        <f>IF(ISERROR(H11*12),"",(H11*12))</f>
        <v>0</v>
      </c>
      <c r="I13" s="29" t="s">
        <v>4</v>
      </c>
      <c r="J13" s="29"/>
      <c r="L13" s="5"/>
      <c r="M13" s="2"/>
      <c r="N13" s="15"/>
    </row>
    <row r="14" spans="1:14" ht="20.100000000000001" customHeight="1" x14ac:dyDescent="0.25">
      <c r="B14" s="77"/>
      <c r="C14" s="77"/>
      <c r="D14" s="77"/>
      <c r="E14" s="49"/>
      <c r="F14" s="41"/>
      <c r="G14" s="78"/>
      <c r="H14" s="84" t="str">
        <f>IF(ISERROR(H12*12),"",H12*12)</f>
        <v/>
      </c>
      <c r="I14" s="30" t="s">
        <v>16</v>
      </c>
      <c r="J14" s="30"/>
      <c r="K14"/>
      <c r="M14" s="14"/>
      <c r="N14" s="14"/>
    </row>
    <row r="15" spans="1:14" x14ac:dyDescent="0.2">
      <c r="D15" s="3"/>
      <c r="E15" s="3"/>
      <c r="F15" s="3"/>
      <c r="G15" s="3"/>
      <c r="H15" s="3"/>
      <c r="I15" s="3"/>
      <c r="J15" s="3"/>
      <c r="L15" s="14"/>
      <c r="M15" s="14"/>
      <c r="N15" s="14"/>
    </row>
    <row r="16" spans="1:14" ht="18" customHeight="1" x14ac:dyDescent="0.2">
      <c r="B16" s="20"/>
      <c r="C16" s="20"/>
      <c r="D16" s="20"/>
      <c r="E16" s="20"/>
      <c r="F16" s="20"/>
      <c r="G16" s="20"/>
      <c r="H16" s="21"/>
      <c r="I16" s="22"/>
      <c r="J16" s="20"/>
      <c r="L16" s="14"/>
      <c r="M16" s="14"/>
      <c r="N16" s="14"/>
    </row>
    <row r="17" spans="2:14" ht="18" customHeight="1" x14ac:dyDescent="0.2">
      <c r="B17" s="20"/>
      <c r="C17" s="20"/>
      <c r="D17" s="20"/>
      <c r="E17" s="20"/>
      <c r="F17" s="20"/>
      <c r="G17" s="20"/>
      <c r="H17" s="33" t="s">
        <v>14</v>
      </c>
      <c r="I17" s="34" t="s">
        <v>3</v>
      </c>
      <c r="J17" s="33" t="s">
        <v>2</v>
      </c>
      <c r="L17" s="14"/>
      <c r="M17" s="14"/>
      <c r="N17" s="14"/>
    </row>
    <row r="18" spans="2:14" ht="21.95" customHeight="1" x14ac:dyDescent="0.2">
      <c r="B18" s="39"/>
      <c r="C18" s="39"/>
      <c r="D18" s="40"/>
      <c r="E18" s="39"/>
      <c r="F18" s="41"/>
      <c r="G18" s="41"/>
      <c r="H18" s="86" t="e">
        <f>ROUNDUP((H10-E5),-0.5)</f>
        <v>#VALUE!</v>
      </c>
      <c r="I18" s="35" t="s">
        <v>48</v>
      </c>
      <c r="J18" s="87" t="e">
        <f>(H18*12)</f>
        <v>#VALUE!</v>
      </c>
    </row>
    <row r="19" spans="2:14" ht="6.75" customHeight="1" thickBot="1" x14ac:dyDescent="0.3">
      <c r="B19" s="41"/>
      <c r="C19" s="41"/>
      <c r="D19" s="40"/>
      <c r="E19" s="39"/>
      <c r="F19" s="41"/>
      <c r="G19" s="41"/>
      <c r="H19" s="42"/>
      <c r="I19" s="43"/>
      <c r="J19" s="44"/>
      <c r="L19" s="14"/>
      <c r="M19" s="14"/>
      <c r="N19" s="14"/>
    </row>
    <row r="20" spans="2:14" ht="21.95" customHeight="1" thickBot="1" x14ac:dyDescent="0.3">
      <c r="B20" s="45"/>
      <c r="C20" s="31" t="s">
        <v>21</v>
      </c>
      <c r="D20" s="46"/>
      <c r="E20" s="47"/>
      <c r="F20" s="41"/>
      <c r="G20" s="41"/>
      <c r="H20" s="92" t="e">
        <f>E20*H18</f>
        <v>#VALUE!</v>
      </c>
      <c r="I20" s="35" t="s">
        <v>31</v>
      </c>
      <c r="J20" s="92" t="e">
        <f>(H20*12)</f>
        <v>#VALUE!</v>
      </c>
      <c r="L20" s="14"/>
      <c r="M20" s="14"/>
      <c r="N20" s="14"/>
    </row>
    <row r="21" spans="2:14" ht="6.75" customHeight="1" thickBot="1" x14ac:dyDescent="0.3">
      <c r="B21" s="48"/>
      <c r="C21" s="48"/>
      <c r="D21" s="48"/>
      <c r="E21" s="49"/>
      <c r="F21" s="41"/>
      <c r="G21" s="41"/>
      <c r="H21" s="50"/>
      <c r="I21" s="43"/>
      <c r="J21" s="44"/>
      <c r="L21" s="14"/>
      <c r="M21" s="14"/>
      <c r="N21" s="14"/>
    </row>
    <row r="22" spans="2:14" ht="48" thickBot="1" x14ac:dyDescent="0.25">
      <c r="B22" s="32" t="s">
        <v>22</v>
      </c>
      <c r="C22" s="51"/>
      <c r="D22" s="31" t="s">
        <v>50</v>
      </c>
      <c r="E22" s="82">
        <f>C22*0.5</f>
        <v>0</v>
      </c>
      <c r="F22" s="41"/>
      <c r="G22" s="41"/>
      <c r="H22" s="92" t="e">
        <f>E22*H18</f>
        <v>#VALUE!</v>
      </c>
      <c r="I22" s="35" t="s">
        <v>32</v>
      </c>
      <c r="J22" s="92" t="e">
        <f t="shared" ref="J22:J31" si="0">(H22*12)</f>
        <v>#VALUE!</v>
      </c>
      <c r="L22" s="14"/>
      <c r="M22" s="14"/>
      <c r="N22" s="14"/>
    </row>
    <row r="23" spans="2:14" ht="16.5" thickBot="1" x14ac:dyDescent="0.25">
      <c r="B23" s="32" t="s">
        <v>23</v>
      </c>
      <c r="C23" s="89"/>
      <c r="D23" s="31" t="s">
        <v>25</v>
      </c>
      <c r="E23" s="93" t="e">
        <f>H18*C23</f>
        <v>#VALUE!</v>
      </c>
      <c r="F23" s="41"/>
      <c r="G23" s="41"/>
      <c r="H23" s="92" t="e">
        <f>E26*E24</f>
        <v>#VALUE!</v>
      </c>
      <c r="I23" s="35" t="s">
        <v>33</v>
      </c>
      <c r="J23" s="92" t="e">
        <f t="shared" si="0"/>
        <v>#VALUE!</v>
      </c>
      <c r="L23" s="14"/>
      <c r="M23" s="14"/>
      <c r="N23" s="14"/>
    </row>
    <row r="24" spans="2:14" ht="48" thickBot="1" x14ac:dyDescent="0.25">
      <c r="B24" s="32" t="s">
        <v>28</v>
      </c>
      <c r="C24" s="89"/>
      <c r="D24" s="90" t="s">
        <v>29</v>
      </c>
      <c r="E24" s="93" t="e">
        <f>E23*C24</f>
        <v>#VALUE!</v>
      </c>
      <c r="F24" s="41"/>
      <c r="G24" s="41"/>
      <c r="H24" s="92" t="e">
        <f>(E25*(E23-E24))</f>
        <v>#VALUE!</v>
      </c>
      <c r="I24" s="35" t="s">
        <v>34</v>
      </c>
      <c r="J24" s="92" t="e">
        <f t="shared" si="0"/>
        <v>#VALUE!</v>
      </c>
      <c r="L24" s="14"/>
      <c r="M24" s="14"/>
      <c r="N24" s="14"/>
    </row>
    <row r="25" spans="2:14" ht="30.75" customHeight="1" thickBot="1" x14ac:dyDescent="0.25">
      <c r="B25" s="32" t="s">
        <v>24</v>
      </c>
      <c r="C25" s="51"/>
      <c r="D25" s="31" t="s">
        <v>50</v>
      </c>
      <c r="E25" s="82">
        <f>C25*0.5</f>
        <v>0</v>
      </c>
      <c r="F25" s="41"/>
      <c r="G25" s="41"/>
      <c r="H25" s="92" t="e">
        <f>(E27*(E23-E24))</f>
        <v>#VALUE!</v>
      </c>
      <c r="I25" s="35" t="s">
        <v>35</v>
      </c>
      <c r="J25" s="92" t="e">
        <f t="shared" si="0"/>
        <v>#VALUE!</v>
      </c>
      <c r="L25" s="14"/>
      <c r="M25" s="14"/>
      <c r="N25" s="14"/>
    </row>
    <row r="26" spans="2:14" ht="21.95" customHeight="1" thickBot="1" x14ac:dyDescent="0.25">
      <c r="B26" s="100" t="s">
        <v>30</v>
      </c>
      <c r="C26" s="101"/>
      <c r="D26" s="102"/>
      <c r="E26" s="52"/>
      <c r="F26" s="41"/>
      <c r="G26" s="41"/>
      <c r="H26" s="92" t="e">
        <f>(E28*(E23-E24))</f>
        <v>#VALUE!</v>
      </c>
      <c r="I26" s="35" t="s">
        <v>44</v>
      </c>
      <c r="J26" s="92" t="e">
        <f t="shared" si="0"/>
        <v>#VALUE!</v>
      </c>
      <c r="L26" s="14"/>
      <c r="M26" s="14"/>
      <c r="N26" s="14"/>
    </row>
    <row r="27" spans="2:14" ht="21.95" customHeight="1" thickBot="1" x14ac:dyDescent="0.25">
      <c r="B27" s="100" t="s">
        <v>26</v>
      </c>
      <c r="C27" s="101"/>
      <c r="D27" s="102"/>
      <c r="E27" s="52"/>
      <c r="F27" s="41"/>
      <c r="G27" s="41"/>
      <c r="H27" s="92" t="e">
        <f>E29*H18</f>
        <v>#VALUE!</v>
      </c>
      <c r="I27" s="35" t="s">
        <v>45</v>
      </c>
      <c r="J27" s="92" t="e">
        <f t="shared" si="0"/>
        <v>#VALUE!</v>
      </c>
      <c r="L27" s="14"/>
      <c r="M27" s="14"/>
      <c r="N27" s="14"/>
    </row>
    <row r="28" spans="2:14" ht="21.95" customHeight="1" thickBot="1" x14ac:dyDescent="0.25">
      <c r="B28" s="100" t="s">
        <v>47</v>
      </c>
      <c r="C28" s="101"/>
      <c r="D28" s="102"/>
      <c r="E28" s="52"/>
      <c r="F28" s="41"/>
      <c r="G28" s="41"/>
      <c r="H28" s="92" t="e">
        <f>(E30*H18)+(E30*(E23-E24))</f>
        <v>#VALUE!</v>
      </c>
      <c r="I28" s="35" t="s">
        <v>36</v>
      </c>
      <c r="J28" s="92" t="e">
        <f t="shared" si="0"/>
        <v>#VALUE!</v>
      </c>
      <c r="L28" s="14"/>
      <c r="M28" s="14"/>
      <c r="N28" s="14"/>
    </row>
    <row r="29" spans="2:14" ht="21.95" customHeight="1" thickBot="1" x14ac:dyDescent="0.25">
      <c r="B29" s="100" t="s">
        <v>46</v>
      </c>
      <c r="C29" s="101"/>
      <c r="D29" s="102"/>
      <c r="E29" s="52"/>
      <c r="F29" s="41"/>
      <c r="G29" s="41"/>
      <c r="H29" s="92" t="e">
        <f>(E31*H18)</f>
        <v>#VALUE!</v>
      </c>
      <c r="I29" s="35" t="s">
        <v>37</v>
      </c>
      <c r="J29" s="92" t="e">
        <f t="shared" si="0"/>
        <v>#VALUE!</v>
      </c>
      <c r="L29" s="14"/>
      <c r="M29" s="14"/>
      <c r="N29" s="14"/>
    </row>
    <row r="30" spans="2:14" ht="21.95" customHeight="1" thickBot="1" x14ac:dyDescent="0.25">
      <c r="B30" s="100" t="s">
        <v>43</v>
      </c>
      <c r="C30" s="101"/>
      <c r="D30" s="102"/>
      <c r="E30" s="52"/>
      <c r="F30" s="41"/>
      <c r="G30" s="41"/>
      <c r="H30" s="92" t="e">
        <f>(E32*H18)</f>
        <v>#VALUE!</v>
      </c>
      <c r="I30" s="35" t="s">
        <v>38</v>
      </c>
      <c r="J30" s="92" t="e">
        <f t="shared" si="0"/>
        <v>#VALUE!</v>
      </c>
      <c r="L30" s="14"/>
      <c r="M30" s="14"/>
      <c r="N30" s="14"/>
    </row>
    <row r="31" spans="2:14" ht="24" customHeight="1" thickBot="1" x14ac:dyDescent="0.25">
      <c r="B31" s="100" t="s">
        <v>40</v>
      </c>
      <c r="C31" s="101"/>
      <c r="D31" s="102"/>
      <c r="E31" s="52"/>
      <c r="F31" s="41"/>
      <c r="G31" s="41"/>
      <c r="H31" s="92" t="e">
        <f>(E33*H18)</f>
        <v>#VALUE!</v>
      </c>
      <c r="I31" s="35" t="s">
        <v>39</v>
      </c>
      <c r="J31" s="92" t="e">
        <f t="shared" si="0"/>
        <v>#VALUE!</v>
      </c>
      <c r="L31" s="14"/>
      <c r="M31" s="14"/>
      <c r="N31" s="14"/>
    </row>
    <row r="32" spans="2:14" ht="24" customHeight="1" thickBot="1" x14ac:dyDescent="0.25">
      <c r="B32" s="100" t="s">
        <v>41</v>
      </c>
      <c r="C32" s="101"/>
      <c r="D32" s="102"/>
      <c r="E32" s="52"/>
      <c r="F32" s="41"/>
      <c r="G32" s="41"/>
      <c r="H32" s="99" t="str">
        <f>H12</f>
        <v/>
      </c>
      <c r="I32" s="36" t="s">
        <v>18</v>
      </c>
      <c r="J32" s="92" t="str">
        <f>H14</f>
        <v/>
      </c>
      <c r="L32" s="14"/>
      <c r="M32" s="14"/>
      <c r="N32" s="14"/>
    </row>
    <row r="33" spans="1:14" ht="24" customHeight="1" thickBot="1" x14ac:dyDescent="0.25">
      <c r="B33" s="106" t="s">
        <v>42</v>
      </c>
      <c r="C33" s="107"/>
      <c r="D33" s="108"/>
      <c r="E33" s="88"/>
      <c r="F33" s="41"/>
      <c r="G33" s="41"/>
      <c r="H33" s="92" t="e">
        <f>SUM(H20:H31)</f>
        <v>#VALUE!</v>
      </c>
      <c r="I33" s="36" t="s">
        <v>54</v>
      </c>
      <c r="J33" s="92" t="e">
        <f>SUM(J20:J31)</f>
        <v>#VALUE!</v>
      </c>
      <c r="L33" s="14"/>
      <c r="M33" s="14"/>
      <c r="N33" s="14"/>
    </row>
    <row r="34" spans="1:14" ht="24" customHeight="1" thickBot="1" x14ac:dyDescent="0.25">
      <c r="B34" s="109" t="s">
        <v>57</v>
      </c>
      <c r="C34" s="110"/>
      <c r="D34" s="111"/>
      <c r="E34" s="88" t="e">
        <f>'NV Washout Gross Per Unit'!E26</f>
        <v>#DIV/0!</v>
      </c>
      <c r="F34" s="41"/>
      <c r="G34" s="41"/>
      <c r="H34" s="92" t="e">
        <f>(H32+H33)</f>
        <v>#VALUE!</v>
      </c>
      <c r="I34" s="37" t="s">
        <v>6</v>
      </c>
      <c r="J34" s="92" t="e">
        <f>J33+J32</f>
        <v>#VALUE!</v>
      </c>
      <c r="L34" s="14"/>
      <c r="M34" s="14"/>
      <c r="N34" s="14"/>
    </row>
    <row r="35" spans="1:14" s="18" customFormat="1" ht="30" customHeight="1" thickBot="1" x14ac:dyDescent="0.25">
      <c r="A35" s="16"/>
      <c r="B35" s="103" t="s">
        <v>27</v>
      </c>
      <c r="C35" s="104"/>
      <c r="D35" s="104"/>
      <c r="E35" s="105"/>
      <c r="F35" s="53"/>
      <c r="G35" s="53"/>
      <c r="H35" s="92" t="e">
        <f>'NV Washout Gross Per Unit'!E26*'Power of Turn'!H10</f>
        <v>#DIV/0!</v>
      </c>
      <c r="I35" s="38" t="s">
        <v>55</v>
      </c>
      <c r="J35" s="92">
        <f>'NV Washout Gross Per Unit'!F26</f>
        <v>0</v>
      </c>
      <c r="K35" s="16"/>
      <c r="L35" s="17"/>
      <c r="M35" s="17"/>
      <c r="N35" s="17"/>
    </row>
    <row r="36" spans="1:14" ht="15" x14ac:dyDescent="0.25">
      <c r="F36" s="3"/>
      <c r="G36" s="3"/>
      <c r="H36" s="23"/>
      <c r="I36" s="23"/>
      <c r="J36" s="23"/>
      <c r="L36" s="14"/>
      <c r="M36" s="14"/>
      <c r="N36" s="14"/>
    </row>
    <row r="37" spans="1:14" x14ac:dyDescent="0.2">
      <c r="B37" s="14"/>
      <c r="C37" s="14"/>
      <c r="D37" s="14"/>
      <c r="E37" s="14"/>
    </row>
    <row r="38" spans="1:14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4" x14ac:dyDescent="0.2">
      <c r="B39" s="14"/>
      <c r="C39" s="14"/>
      <c r="D39" s="14"/>
      <c r="E39" s="19"/>
      <c r="F39" s="14"/>
      <c r="G39" s="14"/>
      <c r="H39" s="14"/>
      <c r="I39" s="14"/>
      <c r="J39" s="14"/>
      <c r="K39" s="14"/>
    </row>
    <row r="40" spans="1:14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4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4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4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4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4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4" x14ac:dyDescent="0.2">
      <c r="F46" s="14"/>
      <c r="G46" s="14"/>
      <c r="H46" s="14"/>
      <c r="I46" s="14"/>
      <c r="J46" s="14"/>
      <c r="K46" s="14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FB45-B03B-4822-911D-A5B8C87553A3}">
  <dimension ref="A1:K38"/>
  <sheetViews>
    <sheetView showGridLines="0" topLeftCell="A8" zoomScale="90" zoomScaleNormal="90" zoomScalePageLayoutView="90" workbookViewId="0">
      <selection activeCell="B26" sqref="B26:D26"/>
    </sheetView>
  </sheetViews>
  <sheetFormatPr defaultColWidth="8.85546875" defaultRowHeight="12.75" x14ac:dyDescent="0.2"/>
  <cols>
    <col min="1" max="1" width="3" style="3" customWidth="1"/>
    <col min="2" max="2" width="15" style="3" customWidth="1"/>
    <col min="3" max="3" width="18" style="3" customWidth="1"/>
    <col min="4" max="5" width="18.5703125" customWidth="1"/>
    <col min="6" max="6" width="18.140625" style="1" customWidth="1"/>
    <col min="7" max="7" width="22.42578125" customWidth="1"/>
    <col min="8" max="8" width="35.85546875" style="3" customWidth="1"/>
    <col min="9" max="9" width="12.42578125" customWidth="1"/>
    <col min="10" max="10" width="8.5703125" customWidth="1"/>
    <col min="11" max="13" width="12.5703125" customWidth="1"/>
  </cols>
  <sheetData>
    <row r="1" spans="1:11" s="3" customFormat="1" ht="13.5" customHeight="1" x14ac:dyDescent="0.2">
      <c r="D1" s="4"/>
      <c r="E1" s="4"/>
      <c r="F1" s="2"/>
      <c r="G1" s="4"/>
      <c r="H1" s="4"/>
      <c r="I1" s="4"/>
      <c r="J1" s="2"/>
      <c r="K1" s="2"/>
    </row>
    <row r="2" spans="1:11" ht="19.5" customHeight="1" thickBot="1" x14ac:dyDescent="0.3">
      <c r="A2" s="10"/>
      <c r="B2" s="41"/>
      <c r="C2" s="41"/>
      <c r="D2" s="41"/>
      <c r="E2" s="41"/>
      <c r="F2" s="55"/>
      <c r="G2" s="56"/>
      <c r="H2" s="6"/>
      <c r="I2" s="5"/>
      <c r="J2" s="2"/>
      <c r="K2" s="2"/>
    </row>
    <row r="3" spans="1:11" ht="20.100000000000001" customHeight="1" thickBot="1" x14ac:dyDescent="0.3">
      <c r="A3" s="10"/>
      <c r="B3" s="57"/>
      <c r="C3" s="58"/>
      <c r="D3" s="24" t="s">
        <v>56</v>
      </c>
      <c r="E3" s="59">
        <f>'Power of Turn'!H10*12</f>
        <v>0</v>
      </c>
      <c r="F3" s="55"/>
      <c r="G3" s="61"/>
      <c r="H3" s="7"/>
      <c r="I3" s="4"/>
      <c r="J3" s="2"/>
      <c r="K3" s="2"/>
    </row>
    <row r="4" spans="1:11" ht="20.100000000000001" customHeight="1" thickBot="1" x14ac:dyDescent="0.3">
      <c r="B4" s="69"/>
      <c r="C4" s="70"/>
      <c r="D4" s="26" t="s">
        <v>52</v>
      </c>
      <c r="E4" s="98">
        <f>'Power of Turn'!E9</f>
        <v>0</v>
      </c>
      <c r="F4" s="5"/>
      <c r="G4" s="15"/>
      <c r="H4"/>
    </row>
    <row r="5" spans="1:11" ht="20.100000000000001" customHeight="1" thickBot="1" x14ac:dyDescent="0.3">
      <c r="B5" s="49"/>
      <c r="C5" s="74"/>
      <c r="D5" s="75" t="s">
        <v>53</v>
      </c>
      <c r="E5" s="82">
        <f>E3*E4</f>
        <v>0</v>
      </c>
      <c r="F5" s="5"/>
      <c r="G5" s="15"/>
      <c r="H5"/>
    </row>
    <row r="6" spans="1:11" ht="20.100000000000001" customHeight="1" x14ac:dyDescent="0.25">
      <c r="B6" s="77"/>
      <c r="C6" s="77"/>
      <c r="D6" s="77"/>
      <c r="E6" s="49"/>
      <c r="F6"/>
      <c r="G6" s="14"/>
      <c r="H6"/>
    </row>
    <row r="7" spans="1:11" x14ac:dyDescent="0.2">
      <c r="D7" s="3"/>
      <c r="E7" s="3"/>
      <c r="F7" s="14"/>
      <c r="G7" s="14"/>
      <c r="H7"/>
    </row>
    <row r="8" spans="1:11" ht="18" customHeight="1" x14ac:dyDescent="0.2">
      <c r="B8" s="20"/>
      <c r="C8" s="20"/>
      <c r="D8" s="20"/>
      <c r="E8" s="20"/>
      <c r="F8" s="20"/>
      <c r="G8" s="14"/>
      <c r="H8"/>
    </row>
    <row r="9" spans="1:11" ht="18" customHeight="1" x14ac:dyDescent="0.2">
      <c r="B9" s="20"/>
      <c r="C9" s="20"/>
      <c r="D9" s="20"/>
      <c r="E9" s="20"/>
      <c r="F9" s="20"/>
      <c r="G9" s="14"/>
      <c r="H9"/>
    </row>
    <row r="10" spans="1:11" ht="21.95" customHeight="1" x14ac:dyDescent="0.2">
      <c r="B10" s="39"/>
      <c r="C10" s="39"/>
      <c r="D10" s="40"/>
      <c r="E10" s="96"/>
      <c r="F10" s="96" t="s">
        <v>51</v>
      </c>
      <c r="H10"/>
    </row>
    <row r="11" spans="1:11" ht="6.75" customHeight="1" thickBot="1" x14ac:dyDescent="0.25">
      <c r="B11" s="41"/>
      <c r="C11" s="41"/>
      <c r="D11" s="40"/>
      <c r="E11" s="39"/>
      <c r="F11" s="41"/>
      <c r="G11" s="14"/>
      <c r="H11"/>
    </row>
    <row r="12" spans="1:11" ht="21.95" customHeight="1" thickBot="1" x14ac:dyDescent="0.3">
      <c r="B12" s="45"/>
      <c r="C12" s="91" t="s">
        <v>21</v>
      </c>
      <c r="D12" s="46"/>
      <c r="E12" s="113">
        <f>'Power of Turn'!E20</f>
        <v>0</v>
      </c>
      <c r="F12" s="52">
        <f>E12*E3</f>
        <v>0</v>
      </c>
      <c r="G12" s="14"/>
      <c r="H12"/>
    </row>
    <row r="13" spans="1:11" ht="6.75" customHeight="1" thickBot="1" x14ac:dyDescent="0.3">
      <c r="B13" s="48"/>
      <c r="C13" s="48"/>
      <c r="D13" s="48"/>
      <c r="E13" s="49"/>
      <c r="F13" s="49"/>
      <c r="G13" s="14"/>
      <c r="H13"/>
    </row>
    <row r="14" spans="1:11" ht="48" thickBot="1" x14ac:dyDescent="0.25">
      <c r="B14" s="32" t="s">
        <v>22</v>
      </c>
      <c r="C14" s="113">
        <f>'Power of Turn'!C22</f>
        <v>0</v>
      </c>
      <c r="D14" s="91" t="s">
        <v>50</v>
      </c>
      <c r="E14" s="82">
        <f>C14*0.5</f>
        <v>0</v>
      </c>
      <c r="F14" s="82">
        <f>E14*E3</f>
        <v>0</v>
      </c>
      <c r="G14" s="14"/>
      <c r="H14"/>
    </row>
    <row r="15" spans="1:11" ht="16.5" thickBot="1" x14ac:dyDescent="0.25">
      <c r="B15" s="32" t="s">
        <v>23</v>
      </c>
      <c r="C15" s="114">
        <f>'Power of Turn'!C23</f>
        <v>0</v>
      </c>
      <c r="D15" s="91" t="s">
        <v>25</v>
      </c>
      <c r="E15" s="112">
        <f>C15*E3</f>
        <v>0</v>
      </c>
      <c r="F15" s="93">
        <f>E15</f>
        <v>0</v>
      </c>
      <c r="G15" s="14"/>
      <c r="H15"/>
    </row>
    <row r="16" spans="1:11" ht="48" thickBot="1" x14ac:dyDescent="0.25">
      <c r="B16" s="32" t="s">
        <v>28</v>
      </c>
      <c r="C16" s="114">
        <f>'Power of Turn'!C24</f>
        <v>0</v>
      </c>
      <c r="D16" s="90" t="s">
        <v>29</v>
      </c>
      <c r="E16" s="112">
        <f>E15*C16</f>
        <v>0</v>
      </c>
      <c r="F16" s="93">
        <f>E16</f>
        <v>0</v>
      </c>
      <c r="G16" s="14"/>
      <c r="H16"/>
    </row>
    <row r="17" spans="1:11" ht="30.75" customHeight="1" thickBot="1" x14ac:dyDescent="0.25">
      <c r="B17" s="32" t="s">
        <v>24</v>
      </c>
      <c r="C17" s="113">
        <f>'Power of Turn'!C25</f>
        <v>0</v>
      </c>
      <c r="D17" s="91" t="s">
        <v>50</v>
      </c>
      <c r="E17" s="82">
        <f>C17*0.5</f>
        <v>0</v>
      </c>
      <c r="F17" s="82">
        <f>E17*F15*(1-C16)</f>
        <v>0</v>
      </c>
      <c r="G17" s="14"/>
      <c r="H17"/>
    </row>
    <row r="18" spans="1:11" ht="21.95" customHeight="1" thickBot="1" x14ac:dyDescent="0.25">
      <c r="B18" s="100" t="s">
        <v>30</v>
      </c>
      <c r="C18" s="101"/>
      <c r="D18" s="102"/>
      <c r="E18" s="113">
        <f>'Power of Turn'!E26</f>
        <v>0</v>
      </c>
      <c r="F18" s="52">
        <f>E18*F16</f>
        <v>0</v>
      </c>
      <c r="G18" s="14"/>
      <c r="H18"/>
    </row>
    <row r="19" spans="1:11" ht="21.95" customHeight="1" thickBot="1" x14ac:dyDescent="0.25">
      <c r="B19" s="100" t="s">
        <v>26</v>
      </c>
      <c r="C19" s="101"/>
      <c r="D19" s="102"/>
      <c r="E19" s="113">
        <f>'Power of Turn'!E27</f>
        <v>0</v>
      </c>
      <c r="F19" s="52">
        <f>E19*(F15-F16)</f>
        <v>0</v>
      </c>
      <c r="G19" s="14"/>
      <c r="H19"/>
    </row>
    <row r="20" spans="1:11" ht="21.95" customHeight="1" thickBot="1" x14ac:dyDescent="0.25">
      <c r="B20" s="100" t="s">
        <v>47</v>
      </c>
      <c r="C20" s="101"/>
      <c r="D20" s="102"/>
      <c r="E20" s="113">
        <f>'Power of Turn'!E28</f>
        <v>0</v>
      </c>
      <c r="F20" s="52">
        <f>E20*F15</f>
        <v>0</v>
      </c>
      <c r="G20" s="14"/>
      <c r="H20"/>
    </row>
    <row r="21" spans="1:11" ht="21.95" customHeight="1" thickBot="1" x14ac:dyDescent="0.25">
      <c r="B21" s="100" t="s">
        <v>46</v>
      </c>
      <c r="C21" s="101"/>
      <c r="D21" s="102"/>
      <c r="E21" s="113">
        <f>'Power of Turn'!E29</f>
        <v>0</v>
      </c>
      <c r="F21" s="52">
        <f>E21*E3</f>
        <v>0</v>
      </c>
      <c r="G21" s="14"/>
      <c r="H21"/>
    </row>
    <row r="22" spans="1:11" ht="21.95" customHeight="1" thickBot="1" x14ac:dyDescent="0.25">
      <c r="B22" s="100" t="s">
        <v>43</v>
      </c>
      <c r="C22" s="101"/>
      <c r="D22" s="102"/>
      <c r="E22" s="113">
        <f>'Power of Turn'!E30</f>
        <v>0</v>
      </c>
      <c r="F22" s="52">
        <f>(E22*E3)+(E22*(F15-F16))</f>
        <v>0</v>
      </c>
      <c r="G22" s="14"/>
      <c r="H22"/>
    </row>
    <row r="23" spans="1:11" ht="24" customHeight="1" thickBot="1" x14ac:dyDescent="0.25">
      <c r="B23" s="100" t="s">
        <v>40</v>
      </c>
      <c r="C23" s="101"/>
      <c r="D23" s="102"/>
      <c r="E23" s="113">
        <f>'Power of Turn'!E31</f>
        <v>0</v>
      </c>
      <c r="F23" s="52">
        <f>E23*E3</f>
        <v>0</v>
      </c>
      <c r="G23" s="14"/>
      <c r="H23"/>
    </row>
    <row r="24" spans="1:11" ht="24" customHeight="1" thickBot="1" x14ac:dyDescent="0.25">
      <c r="B24" s="100" t="s">
        <v>41</v>
      </c>
      <c r="C24" s="101"/>
      <c r="D24" s="102"/>
      <c r="E24" s="113">
        <f>'Power of Turn'!E32</f>
        <v>0</v>
      </c>
      <c r="F24" s="52">
        <f>E24*E3</f>
        <v>0</v>
      </c>
      <c r="G24" s="14"/>
      <c r="H24"/>
    </row>
    <row r="25" spans="1:11" ht="24" customHeight="1" thickBot="1" x14ac:dyDescent="0.25">
      <c r="B25" s="106" t="s">
        <v>42</v>
      </c>
      <c r="C25" s="107"/>
      <c r="D25" s="108"/>
      <c r="E25" s="113">
        <f>'Power of Turn'!E33</f>
        <v>0</v>
      </c>
      <c r="F25" s="88">
        <f>E25*E3</f>
        <v>0</v>
      </c>
      <c r="G25" s="14"/>
      <c r="H25"/>
    </row>
    <row r="26" spans="1:11" ht="24" customHeight="1" thickBot="1" x14ac:dyDescent="0.25">
      <c r="B26" s="109" t="s">
        <v>49</v>
      </c>
      <c r="C26" s="110"/>
      <c r="D26" s="111"/>
      <c r="E26" s="97" t="e">
        <f>F26/E3</f>
        <v>#DIV/0!</v>
      </c>
      <c r="F26" s="52">
        <f>SUM(E5,F12,F14,F17:F25)</f>
        <v>0</v>
      </c>
      <c r="G26" s="14"/>
      <c r="H26"/>
    </row>
    <row r="27" spans="1:11" s="18" customFormat="1" ht="30" customHeight="1" thickBot="1" x14ac:dyDescent="0.25">
      <c r="A27" s="16"/>
      <c r="B27" s="103" t="s">
        <v>27</v>
      </c>
      <c r="C27" s="104"/>
      <c r="D27" s="104"/>
      <c r="E27" s="105"/>
      <c r="F27" s="17"/>
      <c r="G27" s="17"/>
    </row>
    <row r="28" spans="1:11" ht="15" x14ac:dyDescent="0.25">
      <c r="F28" s="23"/>
      <c r="G28" s="23"/>
      <c r="I28" s="14"/>
      <c r="J28" s="14"/>
      <c r="K28" s="14"/>
    </row>
    <row r="29" spans="1:11" x14ac:dyDescent="0.2">
      <c r="B29" s="14"/>
      <c r="C29" s="14"/>
      <c r="D29" s="14"/>
      <c r="E29" s="14"/>
    </row>
    <row r="30" spans="1:11" x14ac:dyDescent="0.2">
      <c r="B30" s="14"/>
      <c r="C30" s="14"/>
      <c r="D30" s="14"/>
      <c r="E30" s="14"/>
      <c r="F30" s="14"/>
      <c r="G30" s="14"/>
      <c r="H30" s="14"/>
    </row>
    <row r="31" spans="1:11" x14ac:dyDescent="0.2">
      <c r="B31" s="14"/>
      <c r="C31" s="14"/>
      <c r="D31" s="14"/>
      <c r="E31" s="19"/>
      <c r="F31" s="14"/>
      <c r="G31" s="14"/>
      <c r="H31" s="14"/>
    </row>
    <row r="32" spans="1:11" x14ac:dyDescent="0.2">
      <c r="B32" s="14"/>
      <c r="C32" s="14"/>
      <c r="D32" s="14"/>
      <c r="E32" s="14"/>
      <c r="F32" s="14"/>
      <c r="G32" s="14"/>
      <c r="H32" s="14"/>
    </row>
    <row r="33" spans="2:8" x14ac:dyDescent="0.2">
      <c r="B33" s="14"/>
      <c r="C33" s="14"/>
      <c r="D33" s="14"/>
      <c r="E33" s="14"/>
      <c r="F33" s="14"/>
      <c r="G33" s="14"/>
      <c r="H33" s="14"/>
    </row>
    <row r="34" spans="2:8" x14ac:dyDescent="0.2">
      <c r="B34" s="14"/>
      <c r="C34" s="14"/>
      <c r="D34" s="14"/>
      <c r="E34" s="14"/>
      <c r="F34" s="14"/>
      <c r="G34" s="14"/>
      <c r="H34" s="14"/>
    </row>
    <row r="35" spans="2:8" x14ac:dyDescent="0.2">
      <c r="B35" s="14"/>
      <c r="C35" s="14"/>
      <c r="D35" s="14"/>
      <c r="E35" s="14"/>
      <c r="F35" s="14"/>
      <c r="G35" s="14"/>
      <c r="H35" s="14"/>
    </row>
    <row r="36" spans="2:8" x14ac:dyDescent="0.2">
      <c r="B36" s="14"/>
      <c r="C36" s="14"/>
      <c r="D36" s="14"/>
      <c r="E36" s="14"/>
      <c r="F36" s="14"/>
      <c r="G36" s="14"/>
      <c r="H36" s="14"/>
    </row>
    <row r="37" spans="2:8" x14ac:dyDescent="0.2">
      <c r="B37" s="14"/>
      <c r="C37" s="14"/>
      <c r="D37" s="14"/>
      <c r="E37" s="14"/>
      <c r="F37" s="14"/>
      <c r="G37" s="14"/>
      <c r="H37" s="14"/>
    </row>
    <row r="38" spans="2:8" x14ac:dyDescent="0.2">
      <c r="F38" s="14"/>
      <c r="G38" s="14"/>
      <c r="H38" s="14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31C74C30-E52C-45DE-B3C4-3EBA0107385B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Lucki, Michael</cp:lastModifiedBy>
  <cp:lastPrinted>2018-02-26T14:09:45Z</cp:lastPrinted>
  <dcterms:created xsi:type="dcterms:W3CDTF">2010-11-17T18:21:58Z</dcterms:created>
  <dcterms:modified xsi:type="dcterms:W3CDTF">2022-02-17T16:15:08Z</dcterms:modified>
</cp:coreProperties>
</file>