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6bf96dbce08a6328/Desktop/"/>
    </mc:Choice>
  </mc:AlternateContent>
  <xr:revisionPtr revIDLastSave="0" documentId="8_{6157661E-D21D-4384-9740-9022394D0764}" xr6:coauthVersionLast="47" xr6:coauthVersionMax="47" xr10:uidLastSave="{00000000-0000-0000-0000-000000000000}"/>
  <bookViews>
    <workbookView xWindow="-108" yWindow="-108" windowWidth="23256" windowHeight="12456" firstSheet="3" activeTab="4" xr2:uid="{00000000-000D-0000-FFFF-FFFF00000000}"/>
  </bookViews>
  <sheets>
    <sheet name="Stock Analysis" sheetId="1" r:id="rId1"/>
    <sheet name="Stock Graph" sheetId="6" r:id="rId2"/>
    <sheet name="Old and Dead" sheetId="11" r:id="rId3"/>
    <sheet name="Supply Analysis" sheetId="5" r:id="rId4"/>
    <sheet name="Water Analysis" sheetId="4" r:id="rId5"/>
  </sheets>
  <definedNames>
    <definedName name="_xlnm.Print_Area" localSheetId="0">'Stock Analysis'!#REF!</definedName>
    <definedName name="_xlnm.Print_Area" localSheetId="3">'Supply Analysis'!#REF!</definedName>
    <definedName name="_xlnm.Print_Area" localSheetId="4">'Water Analysis'!#REF!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5" i="4" l="1"/>
  <c r="I7" i="4" s="1"/>
  <c r="I10" i="4" s="1"/>
  <c r="G5" i="5"/>
  <c r="F5" i="5"/>
  <c r="G6" i="5" l="1"/>
  <c r="G9" i="5" s="1"/>
  <c r="G8" i="5"/>
  <c r="J5" i="1"/>
  <c r="J6" i="1"/>
  <c r="J5" i="4" s="1"/>
  <c r="I9" i="1"/>
  <c r="I8" i="1"/>
  <c r="H9" i="1"/>
  <c r="H8" i="1"/>
  <c r="F17" i="1" s="1"/>
  <c r="E8" i="1"/>
  <c r="E17" i="1" s="1"/>
  <c r="E9" i="1"/>
  <c r="E16" i="1" s="1"/>
  <c r="D9" i="1"/>
  <c r="D16" i="1" s="1"/>
  <c r="D8" i="1"/>
  <c r="D17" i="1" s="1"/>
  <c r="H5" i="4"/>
  <c r="G5" i="4"/>
  <c r="F5" i="4"/>
  <c r="E5" i="4"/>
  <c r="E7" i="4" s="1"/>
  <c r="D5" i="4"/>
  <c r="E6" i="5"/>
  <c r="F6" i="5"/>
  <c r="E5" i="5"/>
  <c r="B6" i="5"/>
  <c r="C6" i="5"/>
  <c r="D6" i="5"/>
  <c r="B5" i="5"/>
  <c r="C5" i="5"/>
  <c r="D5" i="5"/>
  <c r="B9" i="5" l="1"/>
  <c r="F16" i="1"/>
  <c r="J9" i="1"/>
  <c r="G14" i="5"/>
  <c r="E10" i="4"/>
  <c r="H6" i="5"/>
  <c r="H5" i="5"/>
  <c r="H7" i="4"/>
  <c r="H10" i="4" s="1"/>
  <c r="F8" i="5"/>
  <c r="F9" i="5"/>
  <c r="C8" i="5"/>
  <c r="C9" i="5"/>
  <c r="B8" i="5"/>
  <c r="H8" i="5" l="1"/>
  <c r="B11" i="5" s="1"/>
  <c r="H9" i="5"/>
  <c r="I13" i="4"/>
  <c r="E13" i="4" s="1"/>
  <c r="B14" i="5"/>
  <c r="F14" i="5"/>
  <c r="C14" i="5"/>
  <c r="G11" i="5" l="1"/>
  <c r="C11" i="5"/>
  <c r="G12" i="5"/>
  <c r="B12" i="5"/>
  <c r="C12" i="5"/>
  <c r="F12" i="5"/>
  <c r="F11" i="5"/>
</calcChain>
</file>

<file path=xl/sharedStrings.xml><?xml version="1.0" encoding="utf-8"?>
<sst xmlns="http://schemas.openxmlformats.org/spreadsheetml/2006/main" count="54" uniqueCount="26">
  <si>
    <t>Days In Stock</t>
  </si>
  <si>
    <t># Of Units</t>
  </si>
  <si>
    <t>Dollars</t>
  </si>
  <si>
    <t>Pre-Owned Stock Analysis</t>
  </si>
  <si>
    <t>0-30</t>
  </si>
  <si>
    <t>31-45</t>
  </si>
  <si>
    <t>46-60</t>
  </si>
  <si>
    <t>61-90</t>
  </si>
  <si>
    <t>Total</t>
  </si>
  <si>
    <t>Units</t>
  </si>
  <si>
    <t>"Water" Dollars</t>
  </si>
  <si>
    <t>"Water" %</t>
  </si>
  <si>
    <t>Average Cost per Unit</t>
  </si>
  <si>
    <t>Percent of total in Units</t>
  </si>
  <si>
    <t>Percent of total in $</t>
  </si>
  <si>
    <t>Over Valuation "Water" Analysis</t>
  </si>
  <si>
    <t>dollars</t>
  </si>
  <si>
    <t>units</t>
  </si>
  <si>
    <t>Fresh</t>
  </si>
  <si>
    <t>At Risk</t>
  </si>
  <si>
    <t>Old</t>
  </si>
  <si>
    <t>90-120</t>
  </si>
  <si>
    <t>Dead</t>
  </si>
  <si>
    <t>91 - 120</t>
  </si>
  <si>
    <t>121+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</si>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</sst>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&quot;$&quot;#,##0"/>
    <numFmt numFmtId="166" formatCode="0.0%"/>
  </numFmts>
  <fonts count="22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i/>
      <sz val="16"/>
      <name val="Arial"/>
      <family val="2"/>
    </font>
    <font>
      <i/>
      <sz val="16"/>
      <name val="Arial"/>
      <family val="2"/>
    </font>
    <font>
      <b/>
      <sz val="14"/>
      <color indexed="32"/>
      <name val="Arial"/>
      <family val="2"/>
    </font>
    <font>
      <b/>
      <i/>
      <sz val="14"/>
      <name val="Arial"/>
      <family val="2"/>
    </font>
    <font>
      <i/>
      <sz val="14"/>
      <name val="Arial"/>
      <family val="2"/>
    </font>
    <font>
      <sz val="10"/>
      <color indexed="9"/>
      <name val="Arial"/>
      <family val="2"/>
    </font>
    <font>
      <sz val="14"/>
      <name val="Arial"/>
      <family val="2"/>
    </font>
    <font>
      <sz val="14"/>
      <color theme="0" tint="-0.249977111117893"/>
      <name val="Arial"/>
      <family val="2"/>
    </font>
    <font>
      <b/>
      <sz val="16"/>
      <name val="Arial"/>
      <family val="2"/>
    </font>
    <font>
      <b/>
      <sz val="18"/>
      <color rgb="FF800000"/>
      <name val="Arial"/>
      <family val="2"/>
    </font>
    <font>
      <b/>
      <sz val="10"/>
      <color rgb="FF800000"/>
      <name val="Arial"/>
      <family val="2"/>
    </font>
    <font>
      <b/>
      <sz val="14"/>
      <color theme="1"/>
      <name val="Arial"/>
      <family val="2"/>
    </font>
    <font>
      <b/>
      <sz val="16"/>
      <color rgb="FFFF0000"/>
      <name val="Arial"/>
      <family val="2"/>
    </font>
    <font>
      <sz val="10"/>
      <color theme="0"/>
      <name val="Arial"/>
      <family val="2"/>
    </font>
    <font>
      <b/>
      <sz val="14"/>
      <color theme="0"/>
      <name val="Arial"/>
      <family val="2"/>
    </font>
    <font>
      <sz val="10"/>
      <color rgb="FFFF000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gray0625"/>
    </fill>
    <fill>
      <patternFill patternType="solid">
        <fgColor indexed="2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9CCFF"/>
        <bgColor indexed="64"/>
      </patternFill>
    </fill>
    <fill>
      <patternFill patternType="gray0625">
        <bgColor theme="1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B050"/>
        <bgColor indexed="64"/>
      </patternFill>
    </fill>
  </fills>
  <borders count="76">
    <border>
      <left/>
      <right/>
      <top/>
      <bottom/>
      <diagonal/>
    </border>
    <border>
      <left style="mediumDashed">
        <color indexed="64"/>
      </left>
      <right style="thin">
        <color indexed="64"/>
      </right>
      <top style="mediumDashed">
        <color indexed="64"/>
      </top>
      <bottom style="thin">
        <color indexed="64"/>
      </bottom>
      <diagonal/>
    </border>
    <border>
      <left style="thin">
        <color indexed="64"/>
      </left>
      <right style="mediumDashed">
        <color indexed="64"/>
      </right>
      <top style="medium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Dashed">
        <color indexed="64"/>
      </top>
      <bottom style="thin">
        <color indexed="64"/>
      </bottom>
      <diagonal/>
    </border>
    <border>
      <left style="mediumDashed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 diagonalUp="1">
      <left/>
      <right/>
      <top style="mediumDashed">
        <color indexed="64"/>
      </top>
      <bottom/>
      <diagonal style="mediumDashed">
        <color indexed="64"/>
      </diagonal>
    </border>
    <border diagonalDown="1">
      <left/>
      <right/>
      <top style="mediumDashed">
        <color indexed="64"/>
      </top>
      <bottom/>
      <diagonal style="mediumDashed">
        <color indexed="64"/>
      </diagonal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medium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Dash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Dashed">
        <color indexed="64"/>
      </right>
      <top style="thin">
        <color indexed="64"/>
      </top>
      <bottom style="mediumDashed">
        <color indexed="64"/>
      </bottom>
      <diagonal/>
    </border>
    <border>
      <left style="mediumDashed">
        <color indexed="64"/>
      </left>
      <right style="thin">
        <color indexed="64"/>
      </right>
      <top style="thin">
        <color indexed="64"/>
      </top>
      <bottom style="medium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Dashed">
        <color indexed="64"/>
      </bottom>
      <diagonal/>
    </border>
    <border>
      <left style="mediumDashed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DashDotDot">
        <color indexed="64"/>
      </top>
      <bottom style="thin">
        <color indexed="64"/>
      </bottom>
      <diagonal/>
    </border>
    <border>
      <left style="mediumDashed">
        <color indexed="64"/>
      </left>
      <right style="mediumDashed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Dashed">
        <color indexed="64"/>
      </right>
      <top style="thin">
        <color indexed="64"/>
      </top>
      <bottom style="medium">
        <color indexed="64"/>
      </bottom>
      <diagonal/>
    </border>
    <border>
      <left style="mediumDashed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DashDotDot">
        <color indexed="64"/>
      </left>
      <right/>
      <top style="mediumDashDotDot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mediumDashed">
        <color indexed="64"/>
      </left>
      <right style="mediumDashed">
        <color indexed="64"/>
      </right>
      <top/>
      <bottom/>
      <diagonal/>
    </border>
    <border>
      <left/>
      <right style="mediumDashed">
        <color indexed="64"/>
      </right>
      <top/>
      <bottom/>
      <diagonal/>
    </border>
    <border>
      <left style="mediumDashed">
        <color indexed="64"/>
      </left>
      <right style="mediumDashed">
        <color indexed="64"/>
      </right>
      <top style="thick">
        <color indexed="64"/>
      </top>
      <bottom/>
      <diagonal/>
    </border>
    <border>
      <left style="mediumDashed">
        <color indexed="64"/>
      </left>
      <right style="mediumDashed">
        <color indexed="64"/>
      </right>
      <top/>
      <bottom style="thin">
        <color indexed="64"/>
      </bottom>
      <diagonal/>
    </border>
    <border>
      <left style="mediumDashed">
        <color indexed="64"/>
      </left>
      <right style="mediumDashed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mediumDashed">
        <color indexed="64"/>
      </bottom>
      <diagonal/>
    </border>
    <border>
      <left style="thin">
        <color indexed="64"/>
      </left>
      <right/>
      <top style="mediumDashed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mediumDashed">
        <color indexed="64"/>
      </left>
      <right style="mediumDashed">
        <color indexed="64"/>
      </right>
      <top style="mediumDashed">
        <color indexed="64"/>
      </top>
      <bottom style="thin">
        <color indexed="64"/>
      </bottom>
      <diagonal/>
    </border>
    <border>
      <left style="mediumDashed">
        <color indexed="64"/>
      </left>
      <right style="mediumDashed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mediumDashed">
        <color indexed="64"/>
      </left>
      <right/>
      <top style="mediumDashed">
        <color indexed="64"/>
      </top>
      <bottom style="thin">
        <color indexed="64"/>
      </bottom>
      <diagonal/>
    </border>
    <border>
      <left style="mediumDashed">
        <color indexed="64"/>
      </left>
      <right/>
      <top style="thin">
        <color indexed="64"/>
      </top>
      <bottom style="mediumDashed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mediumDashed">
        <color indexed="64"/>
      </right>
      <top style="thick">
        <color indexed="64"/>
      </top>
      <bottom style="thin">
        <color indexed="64"/>
      </bottom>
      <diagonal/>
    </border>
    <border>
      <left style="mediumDashed">
        <color indexed="64"/>
      </left>
      <right style="mediumDashed">
        <color indexed="64"/>
      </right>
      <top style="thin">
        <color indexed="64"/>
      </top>
      <bottom/>
      <diagonal/>
    </border>
    <border>
      <left style="mediumDashed">
        <color indexed="64"/>
      </left>
      <right/>
      <top style="thick">
        <color indexed="64"/>
      </top>
      <bottom/>
      <diagonal/>
    </border>
    <border>
      <left/>
      <right style="mediumDashed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56">
    <xf numFmtId="0" fontId="0" fillId="0" borderId="0" xfId="0"/>
    <xf numFmtId="0" fontId="0" fillId="0" borderId="0" xfId="0" applyAlignment="1">
      <alignment horizontal="center" vertical="center" wrapText="1"/>
    </xf>
    <xf numFmtId="0" fontId="0" fillId="2" borderId="0" xfId="0" applyFill="1"/>
    <xf numFmtId="0" fontId="0" fillId="0" borderId="5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8" fillId="0" borderId="11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0" fillId="0" borderId="20" xfId="0" applyBorder="1" applyAlignment="1">
      <alignment horizontal="center" vertical="center" wrapText="1"/>
    </xf>
    <xf numFmtId="0" fontId="8" fillId="0" borderId="21" xfId="0" applyFont="1" applyBorder="1" applyAlignment="1" applyProtection="1">
      <alignment horizontal="center" vertical="center"/>
      <protection locked="0"/>
    </xf>
    <xf numFmtId="0" fontId="5" fillId="3" borderId="1" xfId="0" applyFont="1" applyFill="1" applyBorder="1" applyAlignment="1" applyProtection="1">
      <alignment horizontal="center" vertical="center"/>
      <protection hidden="1"/>
    </xf>
    <xf numFmtId="0" fontId="5" fillId="3" borderId="2" xfId="0" applyFont="1" applyFill="1" applyBorder="1" applyAlignment="1" applyProtection="1">
      <alignment horizontal="center" vertical="center"/>
      <protection hidden="1"/>
    </xf>
    <xf numFmtId="0" fontId="5" fillId="3" borderId="3" xfId="0" applyFont="1" applyFill="1" applyBorder="1" applyAlignment="1" applyProtection="1">
      <alignment horizontal="center" vertical="center"/>
      <protection hidden="1"/>
    </xf>
    <xf numFmtId="0" fontId="5" fillId="3" borderId="4" xfId="0" applyFont="1" applyFill="1" applyBorder="1" applyAlignment="1" applyProtection="1">
      <alignment horizontal="center" vertical="center"/>
      <protection hidden="1"/>
    </xf>
    <xf numFmtId="0" fontId="8" fillId="5" borderId="25" xfId="0" applyFont="1" applyFill="1" applyBorder="1" applyAlignment="1" applyProtection="1">
      <alignment horizontal="center" vertical="center"/>
      <protection hidden="1"/>
    </xf>
    <xf numFmtId="0" fontId="5" fillId="5" borderId="4" xfId="0" applyFont="1" applyFill="1" applyBorder="1" applyAlignment="1" applyProtection="1">
      <alignment horizontal="center" vertical="center"/>
      <protection hidden="1"/>
    </xf>
    <xf numFmtId="0" fontId="8" fillId="5" borderId="26" xfId="0" applyFont="1" applyFill="1" applyBorder="1" applyAlignment="1" applyProtection="1">
      <alignment horizontal="center" vertical="center"/>
      <protection hidden="1"/>
    </xf>
    <xf numFmtId="0" fontId="8" fillId="5" borderId="27" xfId="0" applyFont="1" applyFill="1" applyBorder="1" applyAlignment="1" applyProtection="1">
      <alignment horizontal="center" vertical="center"/>
      <protection hidden="1"/>
    </xf>
    <xf numFmtId="0" fontId="8" fillId="5" borderId="13" xfId="0" applyFont="1" applyFill="1" applyBorder="1" applyAlignment="1" applyProtection="1">
      <alignment horizontal="center" vertical="center"/>
      <protection hidden="1"/>
    </xf>
    <xf numFmtId="0" fontId="8" fillId="5" borderId="14" xfId="0" applyFont="1" applyFill="1" applyBorder="1" applyAlignment="1" applyProtection="1">
      <alignment horizontal="center" vertical="center"/>
      <protection hidden="1"/>
    </xf>
    <xf numFmtId="0" fontId="8" fillId="5" borderId="15" xfId="0" applyFont="1" applyFill="1" applyBorder="1" applyAlignment="1" applyProtection="1">
      <alignment horizontal="center" vertical="center"/>
      <protection hidden="1"/>
    </xf>
    <xf numFmtId="0" fontId="5" fillId="5" borderId="16" xfId="0" applyFont="1" applyFill="1" applyBorder="1" applyAlignment="1" applyProtection="1">
      <alignment horizontal="center" vertical="center"/>
      <protection hidden="1"/>
    </xf>
    <xf numFmtId="0" fontId="0" fillId="0" borderId="29" xfId="0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vertical="center" wrapText="1"/>
      <protection hidden="1"/>
    </xf>
    <xf numFmtId="0" fontId="0" fillId="0" borderId="6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5" fillId="3" borderId="25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8" fillId="5" borderId="26" xfId="0" applyFont="1" applyFill="1" applyBorder="1" applyAlignment="1">
      <alignment horizontal="center" vertical="center"/>
    </xf>
    <xf numFmtId="0" fontId="8" fillId="5" borderId="27" xfId="0" applyFont="1" applyFill="1" applyBorder="1" applyAlignment="1">
      <alignment horizontal="center" vertical="center"/>
    </xf>
    <xf numFmtId="0" fontId="8" fillId="5" borderId="13" xfId="0" applyFont="1" applyFill="1" applyBorder="1" applyAlignment="1">
      <alignment horizontal="center" vertical="center"/>
    </xf>
    <xf numFmtId="0" fontId="8" fillId="5" borderId="14" xfId="0" applyFont="1" applyFill="1" applyBorder="1" applyAlignment="1">
      <alignment horizontal="center" vertical="center"/>
    </xf>
    <xf numFmtId="0" fontId="8" fillId="5" borderId="15" xfId="0" applyFont="1" applyFill="1" applyBorder="1" applyAlignment="1">
      <alignment horizontal="center" vertical="center"/>
    </xf>
    <xf numFmtId="0" fontId="5" fillId="5" borderId="16" xfId="0" applyFont="1" applyFill="1" applyBorder="1" applyAlignment="1">
      <alignment horizontal="center" vertical="center"/>
    </xf>
    <xf numFmtId="0" fontId="0" fillId="0" borderId="29" xfId="0" applyBorder="1" applyAlignment="1">
      <alignment horizontal="center" vertical="center" wrapText="1"/>
    </xf>
    <xf numFmtId="0" fontId="11" fillId="0" borderId="0" xfId="0" applyFont="1"/>
    <xf numFmtId="164" fontId="11" fillId="0" borderId="0" xfId="2" applyNumberFormat="1" applyFont="1"/>
    <xf numFmtId="0" fontId="0" fillId="1" borderId="0" xfId="0" applyFill="1"/>
    <xf numFmtId="0" fontId="8" fillId="0" borderId="25" xfId="0" applyFont="1" applyBorder="1" applyAlignment="1" applyProtection="1">
      <alignment horizontal="center" vertical="center"/>
      <protection locked="0"/>
    </xf>
    <xf numFmtId="0" fontId="0" fillId="7" borderId="60" xfId="0" applyFill="1" applyBorder="1" applyAlignment="1">
      <alignment horizontal="center" vertical="center" wrapText="1"/>
    </xf>
    <xf numFmtId="0" fontId="5" fillId="3" borderId="61" xfId="0" applyFont="1" applyFill="1" applyBorder="1" applyAlignment="1">
      <alignment horizontal="center" vertical="center"/>
    </xf>
    <xf numFmtId="0" fontId="13" fillId="1" borderId="0" xfId="0" applyFont="1" applyFill="1"/>
    <xf numFmtId="165" fontId="5" fillId="5" borderId="24" xfId="0" applyNumberFormat="1" applyFont="1" applyFill="1" applyBorder="1" applyAlignment="1">
      <alignment horizontal="center"/>
    </xf>
    <xf numFmtId="0" fontId="5" fillId="5" borderId="23" xfId="0" applyFont="1" applyFill="1" applyBorder="1" applyAlignment="1">
      <alignment horizontal="center"/>
    </xf>
    <xf numFmtId="0" fontId="8" fillId="0" borderId="19" xfId="0" applyFont="1" applyBorder="1" applyAlignment="1" applyProtection="1">
      <alignment horizontal="center" vertical="center"/>
      <protection locked="0"/>
    </xf>
    <xf numFmtId="0" fontId="0" fillId="6" borderId="61" xfId="0" applyFill="1" applyBorder="1" applyAlignment="1">
      <alignment horizontal="center" vertical="center" wrapText="1"/>
    </xf>
    <xf numFmtId="0" fontId="17" fillId="10" borderId="56" xfId="0" applyFont="1" applyFill="1" applyBorder="1" applyAlignment="1">
      <alignment horizontal="center" vertical="center"/>
    </xf>
    <xf numFmtId="0" fontId="17" fillId="10" borderId="1" xfId="0" applyFont="1" applyFill="1" applyBorder="1" applyAlignment="1">
      <alignment horizontal="center" vertical="center"/>
    </xf>
    <xf numFmtId="0" fontId="17" fillId="10" borderId="2" xfId="0" applyFont="1" applyFill="1" applyBorder="1" applyAlignment="1">
      <alignment horizontal="center" vertical="center"/>
    </xf>
    <xf numFmtId="0" fontId="17" fillId="10" borderId="59" xfId="0" applyFont="1" applyFill="1" applyBorder="1" applyAlignment="1">
      <alignment horizontal="center" vertical="center"/>
    </xf>
    <xf numFmtId="0" fontId="17" fillId="10" borderId="65" xfId="0" applyFont="1" applyFill="1" applyBorder="1" applyAlignment="1">
      <alignment horizontal="center" vertical="center"/>
    </xf>
    <xf numFmtId="0" fontId="17" fillId="10" borderId="7" xfId="0" applyFont="1" applyFill="1" applyBorder="1" applyAlignment="1">
      <alignment horizontal="center" vertical="center"/>
    </xf>
    <xf numFmtId="0" fontId="0" fillId="11" borderId="0" xfId="0" applyFill="1"/>
    <xf numFmtId="0" fontId="0" fillId="11" borderId="0" xfId="0" applyFill="1" applyAlignment="1">
      <alignment horizontal="center" vertical="center" wrapText="1"/>
    </xf>
    <xf numFmtId="0" fontId="14" fillId="12" borderId="22" xfId="0" applyFont="1" applyFill="1" applyBorder="1" applyAlignment="1">
      <alignment horizontal="center" vertical="center"/>
    </xf>
    <xf numFmtId="165" fontId="14" fillId="12" borderId="24" xfId="0" applyNumberFormat="1" applyFont="1" applyFill="1" applyBorder="1" applyAlignment="1">
      <alignment horizontal="center" vertical="center"/>
    </xf>
    <xf numFmtId="165" fontId="14" fillId="12" borderId="9" xfId="0" applyNumberFormat="1" applyFont="1" applyFill="1" applyBorder="1" applyAlignment="1">
      <alignment horizontal="center" vertical="center"/>
    </xf>
    <xf numFmtId="0" fontId="14" fillId="12" borderId="56" xfId="0" applyFont="1" applyFill="1" applyBorder="1" applyAlignment="1">
      <alignment horizontal="center" vertical="center"/>
    </xf>
    <xf numFmtId="0" fontId="14" fillId="12" borderId="23" xfId="0" applyFont="1" applyFill="1" applyBorder="1" applyAlignment="1">
      <alignment horizontal="center" vertical="center"/>
    </xf>
    <xf numFmtId="165" fontId="14" fillId="12" borderId="57" xfId="0" applyNumberFormat="1" applyFont="1" applyFill="1" applyBorder="1" applyAlignment="1">
      <alignment horizontal="center" vertical="center"/>
    </xf>
    <xf numFmtId="0" fontId="5" fillId="12" borderId="23" xfId="0" applyFont="1" applyFill="1" applyBorder="1" applyAlignment="1">
      <alignment horizontal="center" vertical="center"/>
    </xf>
    <xf numFmtId="0" fontId="5" fillId="3" borderId="46" xfId="0" applyFont="1" applyFill="1" applyBorder="1" applyAlignment="1" applyProtection="1">
      <alignment horizontal="center" vertical="center"/>
      <protection hidden="1"/>
    </xf>
    <xf numFmtId="0" fontId="16" fillId="8" borderId="43" xfId="0" applyFont="1" applyFill="1" applyBorder="1" applyAlignment="1" applyProtection="1">
      <alignment horizontal="center" vertical="center"/>
      <protection hidden="1"/>
    </xf>
    <xf numFmtId="0" fontId="2" fillId="8" borderId="49" xfId="0" applyFont="1" applyFill="1" applyBorder="1" applyAlignment="1" applyProtection="1">
      <alignment horizontal="center" vertical="center"/>
      <protection hidden="1"/>
    </xf>
    <xf numFmtId="0" fontId="0" fillId="11" borderId="0" xfId="0" applyFill="1" applyProtection="1">
      <protection hidden="1"/>
    </xf>
    <xf numFmtId="0" fontId="0" fillId="4" borderId="71" xfId="0" applyFill="1" applyBorder="1" applyAlignment="1" applyProtection="1">
      <alignment horizontal="center"/>
      <protection hidden="1"/>
    </xf>
    <xf numFmtId="0" fontId="0" fillId="4" borderId="70" xfId="0" applyFill="1" applyBorder="1" applyAlignment="1" applyProtection="1">
      <alignment horizontal="center"/>
      <protection hidden="1"/>
    </xf>
    <xf numFmtId="0" fontId="0" fillId="13" borderId="28" xfId="0" applyFill="1" applyBorder="1" applyAlignment="1" applyProtection="1">
      <alignment horizontal="center" vertical="center" wrapText="1"/>
      <protection hidden="1"/>
    </xf>
    <xf numFmtId="0" fontId="0" fillId="11" borderId="28" xfId="0" applyFill="1" applyBorder="1" applyAlignment="1">
      <alignment horizontal="center" vertical="center" wrapText="1"/>
    </xf>
    <xf numFmtId="0" fontId="4" fillId="11" borderId="0" xfId="0" applyFont="1" applyFill="1" applyAlignment="1">
      <alignment horizontal="right"/>
    </xf>
    <xf numFmtId="0" fontId="16" fillId="8" borderId="43" xfId="0" applyFont="1" applyFill="1" applyBorder="1" applyAlignment="1">
      <alignment horizontal="center" vertical="center"/>
    </xf>
    <xf numFmtId="0" fontId="2" fillId="8" borderId="49" xfId="0" applyFont="1" applyFill="1" applyBorder="1" applyAlignment="1">
      <alignment horizontal="center" vertical="center"/>
    </xf>
    <xf numFmtId="0" fontId="5" fillId="5" borderId="22" xfId="0" applyFont="1" applyFill="1" applyBorder="1" applyAlignment="1" applyProtection="1">
      <alignment horizontal="center"/>
      <protection hidden="1"/>
    </xf>
    <xf numFmtId="5" fontId="5" fillId="5" borderId="30" xfId="2" applyNumberFormat="1" applyFont="1" applyFill="1" applyBorder="1" applyAlignment="1" applyProtection="1">
      <alignment horizontal="center"/>
      <protection hidden="1"/>
    </xf>
    <xf numFmtId="165" fontId="5" fillId="5" borderId="31" xfId="0" applyNumberFormat="1" applyFont="1" applyFill="1" applyBorder="1" applyAlignment="1" applyProtection="1">
      <alignment horizontal="center"/>
      <protection hidden="1"/>
    </xf>
    <xf numFmtId="0" fontId="12" fillId="4" borderId="32" xfId="0" applyFont="1" applyFill="1" applyBorder="1" applyAlignment="1" applyProtection="1">
      <alignment horizontal="center"/>
      <protection hidden="1"/>
    </xf>
    <xf numFmtId="0" fontId="12" fillId="4" borderId="0" xfId="0" applyFont="1" applyFill="1" applyAlignment="1" applyProtection="1">
      <alignment horizontal="center"/>
      <protection hidden="1"/>
    </xf>
    <xf numFmtId="9" fontId="5" fillId="13" borderId="22" xfId="3" applyFont="1" applyFill="1" applyBorder="1" applyAlignment="1" applyProtection="1">
      <alignment horizontal="center"/>
      <protection hidden="1"/>
    </xf>
    <xf numFmtId="9" fontId="5" fillId="5" borderId="22" xfId="3" applyFont="1" applyFill="1" applyBorder="1" applyAlignment="1" applyProtection="1">
      <alignment horizontal="center"/>
      <protection hidden="1"/>
    </xf>
    <xf numFmtId="9" fontId="5" fillId="13" borderId="30" xfId="3" applyFont="1" applyFill="1" applyBorder="1" applyAlignment="1" applyProtection="1">
      <alignment horizontal="center"/>
      <protection hidden="1"/>
    </xf>
    <xf numFmtId="9" fontId="5" fillId="5" borderId="31" xfId="3" applyFont="1" applyFill="1" applyBorder="1" applyAlignment="1" applyProtection="1">
      <alignment horizontal="center"/>
      <protection hidden="1"/>
    </xf>
    <xf numFmtId="0" fontId="12" fillId="4" borderId="35" xfId="0" applyFont="1" applyFill="1" applyBorder="1" applyAlignment="1" applyProtection="1">
      <alignment horizontal="center"/>
      <protection hidden="1"/>
    </xf>
    <xf numFmtId="0" fontId="12" fillId="4" borderId="33" xfId="0" applyFont="1" applyFill="1" applyBorder="1" applyAlignment="1" applyProtection="1">
      <alignment horizontal="center"/>
      <protection hidden="1"/>
    </xf>
    <xf numFmtId="165" fontId="5" fillId="5" borderId="9" xfId="0" applyNumberFormat="1" applyFont="1" applyFill="1" applyBorder="1" applyAlignment="1" applyProtection="1">
      <alignment horizontal="center"/>
      <protection hidden="1"/>
    </xf>
    <xf numFmtId="0" fontId="5" fillId="5" borderId="23" xfId="0" applyFont="1" applyFill="1" applyBorder="1" applyAlignment="1" applyProtection="1">
      <alignment horizontal="center"/>
      <protection hidden="1"/>
    </xf>
    <xf numFmtId="165" fontId="5" fillId="5" borderId="24" xfId="0" applyNumberFormat="1" applyFont="1" applyFill="1" applyBorder="1" applyAlignment="1" applyProtection="1">
      <alignment horizontal="center"/>
      <protection hidden="1"/>
    </xf>
    <xf numFmtId="0" fontId="12" fillId="4" borderId="34" xfId="0" applyFont="1" applyFill="1" applyBorder="1" applyAlignment="1" applyProtection="1">
      <alignment horizontal="center"/>
      <protection hidden="1"/>
    </xf>
    <xf numFmtId="9" fontId="5" fillId="5" borderId="56" xfId="3" applyFont="1" applyFill="1" applyBorder="1" applyAlignment="1" applyProtection="1">
      <alignment horizontal="center"/>
      <protection hidden="1"/>
    </xf>
    <xf numFmtId="9" fontId="5" fillId="5" borderId="57" xfId="3" applyFont="1" applyFill="1" applyBorder="1" applyAlignment="1" applyProtection="1">
      <alignment horizontal="center"/>
      <protection hidden="1"/>
    </xf>
    <xf numFmtId="0" fontId="12" fillId="4" borderId="36" xfId="0" applyFont="1" applyFill="1" applyBorder="1" applyAlignment="1" applyProtection="1">
      <alignment horizontal="center"/>
      <protection hidden="1"/>
    </xf>
    <xf numFmtId="0" fontId="12" fillId="4" borderId="62" xfId="0" applyFont="1" applyFill="1" applyBorder="1" applyAlignment="1" applyProtection="1">
      <alignment horizontal="center"/>
      <protection hidden="1"/>
    </xf>
    <xf numFmtId="165" fontId="5" fillId="5" borderId="57" xfId="0" applyNumberFormat="1" applyFont="1" applyFill="1" applyBorder="1" applyAlignment="1" applyProtection="1">
      <alignment horizontal="center"/>
      <protection hidden="1"/>
    </xf>
    <xf numFmtId="165" fontId="5" fillId="5" borderId="9" xfId="0" applyNumberFormat="1" applyFont="1" applyFill="1" applyBorder="1" applyAlignment="1">
      <alignment horizontal="center"/>
    </xf>
    <xf numFmtId="9" fontId="5" fillId="0" borderId="7" xfId="3" applyFont="1" applyFill="1" applyBorder="1" applyAlignment="1" applyProtection="1">
      <alignment horizontal="center" vertical="center"/>
      <protection locked="0"/>
    </xf>
    <xf numFmtId="5" fontId="5" fillId="5" borderId="10" xfId="1" applyNumberFormat="1" applyFont="1" applyFill="1" applyBorder="1" applyAlignment="1">
      <alignment horizontal="center" vertical="center"/>
    </xf>
    <xf numFmtId="5" fontId="5" fillId="5" borderId="9" xfId="1" applyNumberFormat="1" applyFont="1" applyFill="1" applyBorder="1" applyAlignment="1">
      <alignment horizontal="center" vertical="center"/>
    </xf>
    <xf numFmtId="165" fontId="8" fillId="0" borderId="69" xfId="0" applyNumberFormat="1" applyFont="1" applyBorder="1" applyAlignment="1" applyProtection="1">
      <alignment horizontal="center" vertical="center"/>
      <protection locked="0"/>
    </xf>
    <xf numFmtId="165" fontId="8" fillId="0" borderId="18" xfId="0" applyNumberFormat="1" applyFont="1" applyBorder="1" applyAlignment="1" applyProtection="1">
      <alignment horizontal="center" vertical="center"/>
      <protection locked="0"/>
    </xf>
    <xf numFmtId="165" fontId="8" fillId="0" borderId="13" xfId="0" applyNumberFormat="1" applyFont="1" applyBorder="1" applyAlignment="1" applyProtection="1">
      <alignment horizontal="center" vertical="center"/>
      <protection locked="0"/>
    </xf>
    <xf numFmtId="165" fontId="8" fillId="0" borderId="14" xfId="0" applyNumberFormat="1" applyFont="1" applyBorder="1" applyAlignment="1" applyProtection="1">
      <alignment horizontal="center" vertical="center"/>
      <protection locked="0"/>
    </xf>
    <xf numFmtId="165" fontId="8" fillId="0" borderId="58" xfId="0" applyNumberFormat="1" applyFont="1" applyBorder="1" applyAlignment="1" applyProtection="1">
      <alignment horizontal="center" vertical="center"/>
      <protection locked="0"/>
    </xf>
    <xf numFmtId="165" fontId="8" fillId="0" borderId="66" xfId="0" applyNumberFormat="1" applyFont="1" applyBorder="1" applyAlignment="1" applyProtection="1">
      <alignment horizontal="center" vertical="center"/>
      <protection locked="0"/>
    </xf>
    <xf numFmtId="165" fontId="5" fillId="12" borderId="24" xfId="0" applyNumberFormat="1" applyFont="1" applyFill="1" applyBorder="1" applyAlignment="1">
      <alignment horizontal="center" vertical="center"/>
    </xf>
    <xf numFmtId="165" fontId="0" fillId="11" borderId="0" xfId="0" applyNumberFormat="1" applyFill="1"/>
    <xf numFmtId="9" fontId="5" fillId="0" borderId="8" xfId="0" applyNumberFormat="1" applyFont="1" applyBorder="1" applyAlignment="1" applyProtection="1">
      <alignment horizontal="center" vertical="center"/>
      <protection locked="0"/>
    </xf>
    <xf numFmtId="0" fontId="19" fillId="11" borderId="0" xfId="0" applyFont="1" applyFill="1" applyAlignment="1" applyProtection="1">
      <alignment horizontal="center" vertical="center" wrapText="1"/>
      <protection hidden="1"/>
    </xf>
    <xf numFmtId="0" fontId="20" fillId="11" borderId="0" xfId="0" applyFont="1" applyFill="1" applyAlignment="1" applyProtection="1">
      <alignment horizontal="center" vertical="center"/>
      <protection hidden="1"/>
    </xf>
    <xf numFmtId="165" fontId="20" fillId="11" borderId="0" xfId="0" applyNumberFormat="1" applyFont="1" applyFill="1" applyAlignment="1" applyProtection="1">
      <alignment horizontal="center" vertical="center"/>
      <protection hidden="1"/>
    </xf>
    <xf numFmtId="0" fontId="0" fillId="8" borderId="0" xfId="0" applyFill="1"/>
    <xf numFmtId="0" fontId="21" fillId="8" borderId="0" xfId="0" applyFont="1" applyFill="1"/>
    <xf numFmtId="5" fontId="18" fillId="8" borderId="0" xfId="0" applyNumberFormat="1" applyFont="1" applyFill="1" applyAlignment="1">
      <alignment horizontal="center" vertical="center"/>
    </xf>
    <xf numFmtId="166" fontId="18" fillId="8" borderId="0" xfId="0" applyNumberFormat="1" applyFont="1" applyFill="1" applyAlignment="1">
      <alignment horizontal="center" vertical="center"/>
    </xf>
    <xf numFmtId="0" fontId="6" fillId="3" borderId="37" xfId="0" applyFont="1" applyFill="1" applyBorder="1" applyAlignment="1">
      <alignment horizontal="center" vertical="center"/>
    </xf>
    <xf numFmtId="0" fontId="7" fillId="3" borderId="38" xfId="0" applyFont="1" applyFill="1" applyBorder="1" applyAlignment="1">
      <alignment horizontal="center" vertical="center"/>
    </xf>
    <xf numFmtId="0" fontId="6" fillId="3" borderId="39" xfId="0" applyFont="1" applyFill="1" applyBorder="1" applyAlignment="1">
      <alignment horizontal="center" vertical="center"/>
    </xf>
    <xf numFmtId="0" fontId="6" fillId="3" borderId="40" xfId="0" applyFont="1" applyFill="1" applyBorder="1" applyAlignment="1">
      <alignment horizontal="center" vertical="center"/>
    </xf>
    <xf numFmtId="0" fontId="5" fillId="12" borderId="44" xfId="0" applyFont="1" applyFill="1" applyBorder="1" applyAlignment="1">
      <alignment horizontal="center" vertical="center"/>
    </xf>
    <xf numFmtId="0" fontId="5" fillId="12" borderId="45" xfId="0" applyFont="1" applyFill="1" applyBorder="1" applyAlignment="1">
      <alignment horizontal="center" vertical="center"/>
    </xf>
    <xf numFmtId="0" fontId="5" fillId="12" borderId="67" xfId="0" applyFont="1" applyFill="1" applyBorder="1" applyAlignment="1">
      <alignment horizontal="center" vertical="center"/>
    </xf>
    <xf numFmtId="0" fontId="5" fillId="12" borderId="68" xfId="0" applyFont="1" applyFill="1" applyBorder="1" applyAlignment="1">
      <alignment horizontal="center" vertical="center"/>
    </xf>
    <xf numFmtId="0" fontId="15" fillId="12" borderId="63" xfId="0" applyFont="1" applyFill="1" applyBorder="1" applyAlignment="1">
      <alignment horizontal="center" vertical="center"/>
    </xf>
    <xf numFmtId="0" fontId="15" fillId="12" borderId="42" xfId="0" applyFont="1" applyFill="1" applyBorder="1" applyAlignment="1">
      <alignment horizontal="center" vertical="center"/>
    </xf>
    <xf numFmtId="0" fontId="15" fillId="12" borderId="43" xfId="0" applyFont="1" applyFill="1" applyBorder="1" applyAlignment="1">
      <alignment horizontal="center" vertical="center"/>
    </xf>
    <xf numFmtId="0" fontId="17" fillId="10" borderId="64" xfId="0" applyFont="1" applyFill="1" applyBorder="1" applyAlignment="1">
      <alignment horizontal="center" vertical="center"/>
    </xf>
    <xf numFmtId="0" fontId="17" fillId="10" borderId="48" xfId="0" applyFont="1" applyFill="1" applyBorder="1" applyAlignment="1">
      <alignment horizontal="center" vertical="center"/>
    </xf>
    <xf numFmtId="0" fontId="17" fillId="10" borderId="49" xfId="0" applyFont="1" applyFill="1" applyBorder="1" applyAlignment="1">
      <alignment horizontal="center" vertical="center"/>
    </xf>
    <xf numFmtId="0" fontId="15" fillId="9" borderId="41" xfId="0" applyFont="1" applyFill="1" applyBorder="1" applyAlignment="1" applyProtection="1">
      <alignment horizontal="center" vertical="center"/>
      <protection hidden="1"/>
    </xf>
    <xf numFmtId="0" fontId="15" fillId="9" borderId="42" xfId="0" applyFont="1" applyFill="1" applyBorder="1" applyAlignment="1" applyProtection="1">
      <alignment horizontal="center" vertical="center"/>
      <protection hidden="1"/>
    </xf>
    <xf numFmtId="0" fontId="5" fillId="3" borderId="48" xfId="0" applyFont="1" applyFill="1" applyBorder="1" applyAlignment="1" applyProtection="1">
      <alignment horizontal="center" vertical="center"/>
      <protection hidden="1"/>
    </xf>
    <xf numFmtId="0" fontId="9" fillId="3" borderId="72" xfId="0" applyFont="1" applyFill="1" applyBorder="1" applyAlignment="1" applyProtection="1">
      <alignment horizontal="center" vertical="center"/>
      <protection hidden="1"/>
    </xf>
    <xf numFmtId="0" fontId="10" fillId="3" borderId="73" xfId="0" applyFont="1" applyFill="1" applyBorder="1" applyAlignment="1" applyProtection="1">
      <alignment horizontal="center" vertical="center"/>
      <protection hidden="1"/>
    </xf>
    <xf numFmtId="0" fontId="9" fillId="3" borderId="55" xfId="0" applyFont="1" applyFill="1" applyBorder="1" applyAlignment="1" applyProtection="1">
      <alignment horizontal="center" vertical="center"/>
      <protection hidden="1"/>
    </xf>
    <xf numFmtId="0" fontId="9" fillId="3" borderId="0" xfId="0" applyFont="1" applyFill="1" applyAlignment="1" applyProtection="1">
      <alignment horizontal="center" vertical="center"/>
      <protection hidden="1"/>
    </xf>
    <xf numFmtId="0" fontId="9" fillId="3" borderId="74" xfId="0" applyFont="1" applyFill="1" applyBorder="1" applyAlignment="1" applyProtection="1">
      <alignment horizontal="center" vertical="center"/>
      <protection hidden="1"/>
    </xf>
    <xf numFmtId="0" fontId="9" fillId="3" borderId="75" xfId="0" applyFont="1" applyFill="1" applyBorder="1" applyAlignment="1" applyProtection="1">
      <alignment horizontal="center" vertical="center"/>
      <protection hidden="1"/>
    </xf>
    <xf numFmtId="0" fontId="6" fillId="3" borderId="37" xfId="0" applyFont="1" applyFill="1" applyBorder="1" applyAlignment="1" applyProtection="1">
      <alignment horizontal="center" vertical="center"/>
      <protection hidden="1"/>
    </xf>
    <xf numFmtId="0" fontId="7" fillId="3" borderId="38" xfId="0" applyFont="1" applyFill="1" applyBorder="1" applyAlignment="1" applyProtection="1">
      <alignment horizontal="center" vertical="center"/>
      <protection hidden="1"/>
    </xf>
    <xf numFmtId="0" fontId="6" fillId="3" borderId="55" xfId="0" applyFont="1" applyFill="1" applyBorder="1" applyAlignment="1" applyProtection="1">
      <alignment horizontal="center" vertical="center"/>
      <protection hidden="1"/>
    </xf>
    <xf numFmtId="0" fontId="6" fillId="3" borderId="0" xfId="0" applyFont="1" applyFill="1" applyAlignment="1" applyProtection="1">
      <alignment horizontal="center" vertical="center"/>
      <protection hidden="1"/>
    </xf>
    <xf numFmtId="0" fontId="15" fillId="9" borderId="41" xfId="0" applyFont="1" applyFill="1" applyBorder="1" applyAlignment="1">
      <alignment horizontal="center" vertical="center"/>
    </xf>
    <xf numFmtId="0" fontId="15" fillId="9" borderId="42" xfId="0" applyFont="1" applyFill="1" applyBorder="1" applyAlignment="1">
      <alignment horizontal="center" vertical="center"/>
    </xf>
    <xf numFmtId="0" fontId="5" fillId="3" borderId="47" xfId="0" applyFont="1" applyFill="1" applyBorder="1" applyAlignment="1">
      <alignment horizontal="center" vertical="center"/>
    </xf>
    <xf numFmtId="0" fontId="5" fillId="3" borderId="48" xfId="0" applyFont="1" applyFill="1" applyBorder="1" applyAlignment="1">
      <alignment horizontal="center" vertical="center"/>
    </xf>
    <xf numFmtId="0" fontId="6" fillId="3" borderId="55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44" xfId="0" applyFont="1" applyFill="1" applyBorder="1" applyAlignment="1">
      <alignment horizontal="center" vertical="center"/>
    </xf>
    <xf numFmtId="0" fontId="5" fillId="3" borderId="53" xfId="0" applyFont="1" applyFill="1" applyBorder="1" applyAlignment="1">
      <alignment horizontal="center" vertical="center"/>
    </xf>
    <xf numFmtId="0" fontId="2" fillId="8" borderId="50" xfId="0" applyFont="1" applyFill="1" applyBorder="1" applyAlignment="1">
      <alignment horizontal="center" vertical="center"/>
    </xf>
    <xf numFmtId="0" fontId="2" fillId="8" borderId="51" xfId="0" applyFont="1" applyFill="1" applyBorder="1" applyAlignment="1">
      <alignment horizontal="center" vertical="center"/>
    </xf>
    <xf numFmtId="0" fontId="2" fillId="8" borderId="52" xfId="0" applyFont="1" applyFill="1" applyBorder="1" applyAlignment="1">
      <alignment horizontal="center" vertical="center"/>
    </xf>
    <xf numFmtId="0" fontId="2" fillId="8" borderId="54" xfId="0" applyFont="1" applyFill="1" applyBorder="1" applyAlignment="1">
      <alignment horizontal="center" vertical="center"/>
    </xf>
    <xf numFmtId="0" fontId="6" fillId="3" borderId="38" xfId="0" applyFont="1" applyFill="1" applyBorder="1" applyAlignment="1">
      <alignment horizontal="center" vertical="center"/>
    </xf>
    <xf numFmtId="10" fontId="5" fillId="0" borderId="8" xfId="0" applyNumberFormat="1" applyFont="1" applyBorder="1" applyAlignment="1" applyProtection="1">
      <alignment horizontal="center" vertical="center"/>
      <protection locked="0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9" defaultPivotStyle="PivotStyleLight16"/>
  <colors>
    <mruColors>
      <color rgb="FF800000"/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44"/>
    </mc:Choice>
    <mc:Fallback>
      <c:style val="44"/>
    </mc:Fallback>
  </mc:AlternateContent>
  <c:chart>
    <c:autoTitleDeleted val="1"/>
    <c:view3D>
      <c:rotX val="10"/>
      <c:rotY val="20"/>
      <c:depthPercent val="10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v>Dollars</c:v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('Stock Graph'!$E$30,'Stock Graph'!$F$30,'Stock Graph'!$G$30,'Stock Graph'!$H$30)</c:f>
              <c:strCache>
                <c:ptCount val="4"/>
                <c:pt idx="0">
                  <c:v>Fresh</c:v>
                </c:pt>
                <c:pt idx="1">
                  <c:v>At Risk</c:v>
                </c:pt>
                <c:pt idx="2">
                  <c:v>Old</c:v>
                </c:pt>
                <c:pt idx="3">
                  <c:v>Dead</c:v>
                </c:pt>
              </c:strCache>
            </c:strRef>
          </c:cat>
          <c:val>
            <c:numRef>
              <c:f>('Stock Analysis'!$D$9,'Stock Analysis'!$E$9,'Stock Analysis'!$H$9,'Stock Analysis'!$I$9)</c:f>
              <c:numCache>
                <c:formatCode>"$"#,##0</c:formatCode>
                <c:ptCount val="4"/>
                <c:pt idx="0">
                  <c:v>840082</c:v>
                </c:pt>
                <c:pt idx="1">
                  <c:v>283173</c:v>
                </c:pt>
                <c:pt idx="2">
                  <c:v>135479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39-4EAD-9978-75C61959698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18841344"/>
        <c:axId val="118842880"/>
        <c:axId val="0"/>
      </c:bar3DChart>
      <c:catAx>
        <c:axId val="118841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b="1" i="0" baseline="0"/>
            </a:pPr>
            <a:endParaRPr lang="en-US"/>
          </a:p>
        </c:txPr>
        <c:crossAx val="118842880"/>
        <c:crosses val="autoZero"/>
        <c:auto val="1"/>
        <c:lblAlgn val="ctr"/>
        <c:lblOffset val="100"/>
        <c:noMultiLvlLbl val="0"/>
      </c:catAx>
      <c:valAx>
        <c:axId val="118842880"/>
        <c:scaling>
          <c:orientation val="minMax"/>
        </c:scaling>
        <c:delete val="0"/>
        <c:axPos val="l"/>
        <c:numFmt formatCode="&quot;$&quot;#,##0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118841344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8772776798050029"/>
          <c:y val="0.85979852161814596"/>
          <c:w val="0.17889539128578971"/>
          <c:h val="8.9673911135606493E-2"/>
        </c:manualLayout>
      </c:layout>
      <c:overlay val="0"/>
      <c:txPr>
        <a:bodyPr/>
        <a:lstStyle/>
        <a:p>
          <a:pPr>
            <a:defRPr sz="2000"/>
          </a:pPr>
          <a:endParaRPr lang="en-US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.5" footer="0.5"/>
    <c:pageSetup orientation="landscape" horizontalDpi="-3" verticalDpi="0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44"/>
    </mc:Choice>
    <mc:Fallback>
      <c:style val="44"/>
    </mc:Fallback>
  </mc:AlternateContent>
  <c:chart>
    <c:autoTitleDeleted val="1"/>
    <c:view3D>
      <c:rotX val="10"/>
      <c:rotY val="20"/>
      <c:depthPercent val="10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v>Dollars: Old and Dead Combined</c:v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3"/>
              <c:pt idx="0">
                <c:v>Fresh</c:v>
              </c:pt>
              <c:pt idx="1">
                <c:v>At Risk </c:v>
              </c:pt>
              <c:pt idx="2">
                <c:v>Old and Dead</c:v>
              </c:pt>
            </c:strLit>
          </c:cat>
          <c:val>
            <c:numRef>
              <c:f>('Stock Analysis'!$D$9,'Stock Analysis'!$E$9,'Stock Analysis'!$J$9)</c:f>
              <c:numCache>
                <c:formatCode>"$"#,##0</c:formatCode>
                <c:ptCount val="3"/>
                <c:pt idx="0">
                  <c:v>840082</c:v>
                </c:pt>
                <c:pt idx="1">
                  <c:v>283173</c:v>
                </c:pt>
                <c:pt idx="2">
                  <c:v>135479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90-4FD8-B212-B9FEAE621D3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19049216"/>
        <c:axId val="119051008"/>
        <c:axId val="0"/>
      </c:bar3DChart>
      <c:catAx>
        <c:axId val="119049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b="1" i="0" baseline="0"/>
            </a:pPr>
            <a:endParaRPr lang="en-US"/>
          </a:p>
        </c:txPr>
        <c:crossAx val="119051008"/>
        <c:crosses val="autoZero"/>
        <c:auto val="0"/>
        <c:lblAlgn val="ctr"/>
        <c:lblOffset val="100"/>
        <c:noMultiLvlLbl val="0"/>
      </c:catAx>
      <c:valAx>
        <c:axId val="119051008"/>
        <c:scaling>
          <c:orientation val="minMax"/>
        </c:scaling>
        <c:delete val="0"/>
        <c:axPos val="l"/>
        <c:numFmt formatCode="&quot;$&quot;#,##0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11904921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3.3333108682384746E-2"/>
          <c:y val="0.84196526259005855"/>
          <c:w val="0.57384733470370408"/>
          <c:h val="8.9673911135606493E-2"/>
        </c:manualLayout>
      </c:layout>
      <c:overlay val="0"/>
      <c:spPr>
        <a:ln>
          <a:solidFill>
            <a:schemeClr val="bg1"/>
          </a:solidFill>
        </a:ln>
      </c:spPr>
      <c:txPr>
        <a:bodyPr/>
        <a:lstStyle/>
        <a:p>
          <a:pPr>
            <a:defRPr sz="2000"/>
          </a:pPr>
          <a:endParaRPr lang="en-US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.5" footer="0.5"/>
    <c:pageSetup orientation="landscape" horizontalDpi="-3" verticalDpi="0"/>
  </c:printSettings>
  <c:userShapes r:id="rId1"/>
</c:chartSpac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5</xdr:row>
      <xdr:rowOff>485775</xdr:rowOff>
    </xdr:from>
    <xdr:to>
      <xdr:col>6</xdr:col>
      <xdr:colOff>0</xdr:colOff>
      <xdr:row>6</xdr:row>
      <xdr:rowOff>1171575</xdr:rowOff>
    </xdr:to>
    <xdr:sp macro="" textlink="">
      <xdr:nvSpPr>
        <xdr:cNvPr id="1033" name="Freeform 9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>
          <a:spLocks/>
        </xdr:cNvSpPr>
      </xdr:nvSpPr>
      <xdr:spPr bwMode="auto">
        <a:xfrm>
          <a:off x="2686050" y="2762250"/>
          <a:ext cx="2400300" cy="1190625"/>
        </a:xfrm>
        <a:custGeom>
          <a:avLst/>
          <a:gdLst/>
          <a:ahLst/>
          <a:cxnLst>
            <a:cxn ang="0">
              <a:pos x="0" y="0"/>
            </a:cxn>
            <a:cxn ang="0">
              <a:pos x="0" y="142"/>
            </a:cxn>
            <a:cxn ang="0">
              <a:pos x="108" y="142"/>
            </a:cxn>
            <a:cxn ang="0">
              <a:pos x="216" y="1"/>
            </a:cxn>
            <a:cxn ang="0">
              <a:pos x="0" y="0"/>
            </a:cxn>
          </a:cxnLst>
          <a:rect l="0" t="0" r="r" b="b"/>
          <a:pathLst>
            <a:path w="216" h="142">
              <a:moveTo>
                <a:pt x="0" y="0"/>
              </a:moveTo>
              <a:lnTo>
                <a:pt x="0" y="142"/>
              </a:lnTo>
              <a:lnTo>
                <a:pt x="108" y="142"/>
              </a:lnTo>
              <a:lnTo>
                <a:pt x="216" y="1"/>
              </a:lnTo>
              <a:lnTo>
                <a:pt x="0" y="0"/>
              </a:lnTo>
              <a:close/>
            </a:path>
          </a:pathLst>
        </a:custGeom>
        <a:solidFill>
          <a:srgbClr val="FFFF99">
            <a:alpha val="50000"/>
          </a:srgbClr>
        </a:solidFill>
        <a:ln w="9525" cap="flat" cmpd="sng">
          <a:solidFill>
            <a:srgbClr val="FFFF99"/>
          </a:solidFill>
          <a:prstDash val="solid"/>
          <a:round/>
          <a:headEnd/>
          <a:tailEnd/>
        </a:ln>
      </xdr:spPr>
    </xdr:sp>
    <xdr:clientData/>
  </xdr:twoCellAnchor>
  <xdr:twoCellAnchor>
    <xdr:from>
      <xdr:col>4</xdr:col>
      <xdr:colOff>333375</xdr:colOff>
      <xdr:row>6</xdr:row>
      <xdr:rowOff>352425</xdr:rowOff>
    </xdr:from>
    <xdr:to>
      <xdr:col>5</xdr:col>
      <xdr:colOff>238125</xdr:colOff>
      <xdr:row>7</xdr:row>
      <xdr:rowOff>0</xdr:rowOff>
    </xdr:to>
    <xdr:sp macro="" textlink="">
      <xdr:nvSpPr>
        <xdr:cNvPr id="1034" name="Text Box 10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 txBox="1">
          <a:spLocks noChangeArrowheads="1"/>
        </xdr:cNvSpPr>
      </xdr:nvSpPr>
      <xdr:spPr bwMode="auto">
        <a:xfrm>
          <a:off x="3019425" y="3133725"/>
          <a:ext cx="1114425" cy="847725"/>
        </a:xfrm>
        <a:prstGeom prst="rect">
          <a:avLst/>
        </a:prstGeom>
        <a:solidFill>
          <a:srgbClr val="FFFF99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45720" tIns="36576" rIns="45720" bIns="0" anchor="t" upright="1"/>
        <a:lstStyle/>
        <a:p>
          <a:pPr algn="ctr" rtl="0">
            <a:defRPr sz="1000"/>
          </a:pPr>
          <a:r>
            <a:rPr lang="en-US" sz="1800" b="1" i="0" u="none" strike="noStrike" baseline="0">
              <a:solidFill>
                <a:srgbClr val="000000"/>
              </a:solidFill>
              <a:latin typeface="Arial"/>
              <a:cs typeface="Arial"/>
            </a:rPr>
            <a:t>At Risk</a:t>
          </a:r>
        </a:p>
      </xdr:txBody>
    </xdr:sp>
    <xdr:clientData/>
  </xdr:twoCellAnchor>
  <xdr:twoCellAnchor>
    <xdr:from>
      <xdr:col>7</xdr:col>
      <xdr:colOff>352425</xdr:colOff>
      <xdr:row>6</xdr:row>
      <xdr:rowOff>361950</xdr:rowOff>
    </xdr:from>
    <xdr:to>
      <xdr:col>8</xdr:col>
      <xdr:colOff>0</xdr:colOff>
      <xdr:row>7</xdr:row>
      <xdr:rowOff>0</xdr:rowOff>
    </xdr:to>
    <xdr:sp macro="" textlink="">
      <xdr:nvSpPr>
        <xdr:cNvPr id="1036" name="Text Box 12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 txBox="1">
          <a:spLocks noChangeArrowheads="1"/>
        </xdr:cNvSpPr>
      </xdr:nvSpPr>
      <xdr:spPr bwMode="auto">
        <a:xfrm>
          <a:off x="6610350" y="3143250"/>
          <a:ext cx="876300" cy="838200"/>
        </a:xfrm>
        <a:prstGeom prst="rect">
          <a:avLst/>
        </a:prstGeom>
        <a:solidFill>
          <a:srgbClr val="FF0000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45720" tIns="36576" rIns="0" bIns="0" anchor="t" upright="1"/>
        <a:lstStyle/>
        <a:p>
          <a:pPr algn="l" rtl="0">
            <a:defRPr sz="1000"/>
          </a:pPr>
          <a:r>
            <a:rPr lang="en-US" sz="1800" b="1" i="0" u="none" strike="noStrike" baseline="0">
              <a:solidFill>
                <a:srgbClr val="000000"/>
              </a:solidFill>
              <a:latin typeface="Arial"/>
              <a:cs typeface="Arial"/>
            </a:rPr>
            <a:t>Old</a:t>
          </a:r>
        </a:p>
      </xdr:txBody>
    </xdr:sp>
    <xdr:clientData/>
  </xdr:twoCellAnchor>
  <xdr:twoCellAnchor>
    <xdr:from>
      <xdr:col>0</xdr:col>
      <xdr:colOff>0</xdr:colOff>
      <xdr:row>4</xdr:row>
      <xdr:rowOff>0</xdr:rowOff>
    </xdr:from>
    <xdr:to>
      <xdr:col>0</xdr:col>
      <xdr:colOff>0</xdr:colOff>
      <xdr:row>5</xdr:row>
      <xdr:rowOff>0</xdr:rowOff>
    </xdr:to>
    <xdr:sp macro="" textlink="">
      <xdr:nvSpPr>
        <xdr:cNvPr id="1037" name="Rectangle 13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>
          <a:spLocks noChangeArrowheads="1"/>
        </xdr:cNvSpPr>
      </xdr:nvSpPr>
      <xdr:spPr bwMode="auto">
        <a:xfrm>
          <a:off x="0" y="1771650"/>
          <a:ext cx="0" cy="504825"/>
        </a:xfrm>
        <a:prstGeom prst="rect">
          <a:avLst/>
        </a:prstGeom>
        <a:solidFill>
          <a:srgbClr val="FF0000">
            <a:alpha val="39999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95250</xdr:colOff>
      <xdr:row>6</xdr:row>
      <xdr:rowOff>381000</xdr:rowOff>
    </xdr:from>
    <xdr:to>
      <xdr:col>3</xdr:col>
      <xdr:colOff>1085850</xdr:colOff>
      <xdr:row>6</xdr:row>
      <xdr:rowOff>971550</xdr:rowOff>
    </xdr:to>
    <xdr:sp macro="" textlink="">
      <xdr:nvSpPr>
        <xdr:cNvPr id="1039" name="Text Box 15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 txBox="1">
          <a:spLocks noChangeArrowheads="1"/>
        </xdr:cNvSpPr>
      </xdr:nvSpPr>
      <xdr:spPr bwMode="auto">
        <a:xfrm>
          <a:off x="1571625" y="3162300"/>
          <a:ext cx="990600" cy="590550"/>
        </a:xfrm>
        <a:prstGeom prst="rect">
          <a:avLst/>
        </a:prstGeom>
        <a:solidFill>
          <a:srgbClr val="FFFF99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45720" tIns="36576" rIns="45720" bIns="0" anchor="t" upright="1"/>
        <a:lstStyle/>
        <a:p>
          <a:pPr algn="ctr" rtl="0">
            <a:defRPr sz="1000"/>
          </a:pPr>
          <a:r>
            <a:rPr lang="en-US" sz="1800" b="1" i="0" u="none" strike="noStrike" baseline="0">
              <a:solidFill>
                <a:srgbClr val="000000"/>
              </a:solidFill>
              <a:latin typeface="Arial"/>
              <a:cs typeface="Arial"/>
            </a:rPr>
            <a:t>Fresh</a:t>
          </a:r>
        </a:p>
      </xdr:txBody>
    </xdr:sp>
    <xdr:clientData/>
  </xdr:twoCellAnchor>
  <xdr:twoCellAnchor>
    <xdr:from>
      <xdr:col>5</xdr:col>
      <xdr:colOff>1219200</xdr:colOff>
      <xdr:row>5</xdr:row>
      <xdr:rowOff>501015</xdr:rowOff>
    </xdr:from>
    <xdr:to>
      <xdr:col>7</xdr:col>
      <xdr:colOff>1257300</xdr:colOff>
      <xdr:row>7</xdr:row>
      <xdr:rowOff>9525</xdr:rowOff>
    </xdr:to>
    <xdr:sp macro="" textlink="">
      <xdr:nvSpPr>
        <xdr:cNvPr id="1045" name="Freeform 21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>
          <a:spLocks/>
        </xdr:cNvSpPr>
      </xdr:nvSpPr>
      <xdr:spPr bwMode="auto">
        <a:xfrm>
          <a:off x="5219700" y="2764155"/>
          <a:ext cx="2468880" cy="1207770"/>
        </a:xfrm>
        <a:custGeom>
          <a:avLst/>
          <a:gdLst/>
          <a:ahLst/>
          <a:cxnLst>
            <a:cxn ang="0">
              <a:pos x="0" y="0"/>
            </a:cxn>
            <a:cxn ang="0">
              <a:pos x="252" y="0"/>
            </a:cxn>
            <a:cxn ang="0">
              <a:pos x="251" y="127"/>
            </a:cxn>
            <a:cxn ang="0">
              <a:pos x="122" y="127"/>
            </a:cxn>
            <a:cxn ang="0">
              <a:pos x="0" y="0"/>
            </a:cxn>
          </a:cxnLst>
          <a:rect l="0" t="0" r="r" b="b"/>
          <a:pathLst>
            <a:path w="252" h="127">
              <a:moveTo>
                <a:pt x="0" y="0"/>
              </a:moveTo>
              <a:lnTo>
                <a:pt x="252" y="0"/>
              </a:lnTo>
              <a:lnTo>
                <a:pt x="251" y="127"/>
              </a:lnTo>
              <a:lnTo>
                <a:pt x="122" y="127"/>
              </a:lnTo>
              <a:lnTo>
                <a:pt x="0" y="0"/>
              </a:lnTo>
              <a:close/>
            </a:path>
          </a:pathLst>
        </a:custGeom>
        <a:solidFill>
          <a:srgbClr val="FF0000">
            <a:alpha val="25000"/>
          </a:srgbClr>
        </a:solidFill>
        <a:ln w="9525" cap="flat" cmpd="sng">
          <a:solidFill>
            <a:srgbClr val="000000"/>
          </a:solidFill>
          <a:prstDash val="solid"/>
          <a:round/>
          <a:headEnd/>
          <a:tailEnd/>
        </a:ln>
      </xdr:spPr>
    </xdr:sp>
    <xdr:clientData/>
  </xdr:twoCellAnchor>
  <xdr:twoCellAnchor>
    <xdr:from>
      <xdr:col>8</xdr:col>
      <xdr:colOff>182880</xdr:colOff>
      <xdr:row>6</xdr:row>
      <xdr:rowOff>358140</xdr:rowOff>
    </xdr:from>
    <xdr:to>
      <xdr:col>8</xdr:col>
      <xdr:colOff>1095375</xdr:colOff>
      <xdr:row>6</xdr:row>
      <xdr:rowOff>883920</xdr:rowOff>
    </xdr:to>
    <xdr:sp macro="" textlink="">
      <xdr:nvSpPr>
        <xdr:cNvPr id="8" name="Text Box 1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7879080" y="3124200"/>
          <a:ext cx="912495" cy="525780"/>
        </a:xfrm>
        <a:prstGeom prst="rect">
          <a:avLst/>
        </a:prstGeom>
        <a:solidFill>
          <a:srgbClr val="FF0000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45720" tIns="36576" rIns="0" bIns="0" anchor="t" upright="1"/>
        <a:lstStyle/>
        <a:p>
          <a:pPr algn="l" rtl="0">
            <a:defRPr sz="1000"/>
          </a:pPr>
          <a:r>
            <a:rPr lang="en-US" sz="1800" b="1" i="0" u="none" strike="noStrike" baseline="0">
              <a:solidFill>
                <a:srgbClr val="000000"/>
              </a:solidFill>
              <a:latin typeface="Arial"/>
              <a:cs typeface="Arial"/>
            </a:rPr>
            <a:t>Dead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430530</xdr:colOff>
      <xdr:row>0</xdr:row>
      <xdr:rowOff>140970</xdr:rowOff>
    </xdr:from>
    <xdr:to>
      <xdr:col>11</xdr:col>
      <xdr:colOff>401955</xdr:colOff>
      <xdr:row>26</xdr:row>
      <xdr:rowOff>55245</xdr:rowOff>
    </xdr:to>
    <xdr:graphicFrame macro="">
      <xdr:nvGraphicFramePr>
        <xdr:cNvPr id="5122" name="Chart 2">
          <a:extLst>
            <a:ext uri="{FF2B5EF4-FFF2-40B4-BE49-F238E27FC236}">
              <a16:creationId xmlns:a16="http://schemas.microsoft.com/office/drawing/2014/main" id="{00000000-0008-0000-0100-0000021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0.36006</cdr:x>
      <cdr:y>0.15069</cdr:y>
    </cdr:from>
    <cdr:to>
      <cdr:x>0.497</cdr:x>
      <cdr:y>0.36469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404110" y="64389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 sz="1100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430530</xdr:colOff>
      <xdr:row>0</xdr:row>
      <xdr:rowOff>140970</xdr:rowOff>
    </xdr:from>
    <xdr:to>
      <xdr:col>11</xdr:col>
      <xdr:colOff>401955</xdr:colOff>
      <xdr:row>26</xdr:row>
      <xdr:rowOff>55245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0.36006</cdr:x>
      <cdr:y>0.15069</cdr:y>
    </cdr:from>
    <cdr:to>
      <cdr:x>0.497</cdr:x>
      <cdr:y>0.36469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404110" y="64389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 sz="1100"/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5</xdr:row>
      <xdr:rowOff>485775</xdr:rowOff>
    </xdr:from>
    <xdr:to>
      <xdr:col>4</xdr:col>
      <xdr:colOff>0</xdr:colOff>
      <xdr:row>6</xdr:row>
      <xdr:rowOff>1171575</xdr:rowOff>
    </xdr:to>
    <xdr:sp macro="" textlink="">
      <xdr:nvSpPr>
        <xdr:cNvPr id="4097" name="Freeform 1">
          <a:extLst>
            <a:ext uri="{FF2B5EF4-FFF2-40B4-BE49-F238E27FC236}">
              <a16:creationId xmlns:a16="http://schemas.microsoft.com/office/drawing/2014/main" id="{00000000-0008-0000-0300-000001100000}"/>
            </a:ext>
          </a:extLst>
        </xdr:cNvPr>
        <xdr:cNvSpPr>
          <a:spLocks/>
        </xdr:cNvSpPr>
      </xdr:nvSpPr>
      <xdr:spPr bwMode="auto">
        <a:xfrm>
          <a:off x="2552700" y="2762250"/>
          <a:ext cx="2400300" cy="1190625"/>
        </a:xfrm>
        <a:custGeom>
          <a:avLst/>
          <a:gdLst/>
          <a:ahLst/>
          <a:cxnLst>
            <a:cxn ang="0">
              <a:pos x="0" y="0"/>
            </a:cxn>
            <a:cxn ang="0">
              <a:pos x="0" y="142"/>
            </a:cxn>
            <a:cxn ang="0">
              <a:pos x="108" y="142"/>
            </a:cxn>
            <a:cxn ang="0">
              <a:pos x="216" y="1"/>
            </a:cxn>
            <a:cxn ang="0">
              <a:pos x="0" y="0"/>
            </a:cxn>
          </a:cxnLst>
          <a:rect l="0" t="0" r="r" b="b"/>
          <a:pathLst>
            <a:path w="216" h="142">
              <a:moveTo>
                <a:pt x="0" y="0"/>
              </a:moveTo>
              <a:lnTo>
                <a:pt x="0" y="142"/>
              </a:lnTo>
              <a:lnTo>
                <a:pt x="108" y="142"/>
              </a:lnTo>
              <a:lnTo>
                <a:pt x="216" y="1"/>
              </a:lnTo>
              <a:lnTo>
                <a:pt x="0" y="0"/>
              </a:lnTo>
              <a:close/>
            </a:path>
          </a:pathLst>
        </a:custGeom>
        <a:solidFill>
          <a:srgbClr val="FFFF99">
            <a:alpha val="50000"/>
          </a:srgbClr>
        </a:solidFill>
        <a:ln w="9525" cap="flat" cmpd="sng">
          <a:solidFill>
            <a:srgbClr val="FFFF99"/>
          </a:solidFill>
          <a:prstDash val="solid"/>
          <a:round/>
          <a:headEnd/>
          <a:tailEnd/>
        </a:ln>
      </xdr:spPr>
    </xdr:sp>
    <xdr:clientData/>
  </xdr:twoCellAnchor>
  <xdr:twoCellAnchor>
    <xdr:from>
      <xdr:col>2</xdr:col>
      <xdr:colOff>333375</xdr:colOff>
      <xdr:row>6</xdr:row>
      <xdr:rowOff>352425</xdr:rowOff>
    </xdr:from>
    <xdr:to>
      <xdr:col>3</xdr:col>
      <xdr:colOff>238125</xdr:colOff>
      <xdr:row>7</xdr:row>
      <xdr:rowOff>0</xdr:rowOff>
    </xdr:to>
    <xdr:sp macro="" textlink="">
      <xdr:nvSpPr>
        <xdr:cNvPr id="4098" name="Text Box 2">
          <a:extLst>
            <a:ext uri="{FF2B5EF4-FFF2-40B4-BE49-F238E27FC236}">
              <a16:creationId xmlns:a16="http://schemas.microsoft.com/office/drawing/2014/main" id="{00000000-0008-0000-0300-000002100000}"/>
            </a:ext>
          </a:extLst>
        </xdr:cNvPr>
        <xdr:cNvSpPr txBox="1">
          <a:spLocks noChangeArrowheads="1"/>
        </xdr:cNvSpPr>
      </xdr:nvSpPr>
      <xdr:spPr bwMode="auto">
        <a:xfrm>
          <a:off x="2886075" y="3133725"/>
          <a:ext cx="1114425" cy="847725"/>
        </a:xfrm>
        <a:prstGeom prst="rect">
          <a:avLst/>
        </a:prstGeom>
        <a:solidFill>
          <a:srgbClr val="FFFF99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45720" tIns="36576" rIns="45720" bIns="0" anchor="t" upright="1"/>
        <a:lstStyle/>
        <a:p>
          <a:pPr algn="ctr" rtl="0">
            <a:defRPr sz="1000"/>
          </a:pPr>
          <a:r>
            <a:rPr lang="en-US" sz="1800" b="1" i="0" u="none" strike="noStrike" baseline="0">
              <a:solidFill>
                <a:srgbClr val="000000"/>
              </a:solidFill>
              <a:latin typeface="Arial"/>
              <a:cs typeface="Arial"/>
            </a:rPr>
            <a:t>At Risk</a:t>
          </a:r>
        </a:p>
      </xdr:txBody>
    </xdr:sp>
    <xdr:clientData/>
  </xdr:twoCellAnchor>
  <xdr:twoCellAnchor>
    <xdr:from>
      <xdr:col>5</xdr:col>
      <xdr:colOff>114300</xdr:colOff>
      <xdr:row>6</xdr:row>
      <xdr:rowOff>342900</xdr:rowOff>
    </xdr:from>
    <xdr:to>
      <xdr:col>5</xdr:col>
      <xdr:colOff>847725</xdr:colOff>
      <xdr:row>6</xdr:row>
      <xdr:rowOff>1181100</xdr:rowOff>
    </xdr:to>
    <xdr:sp macro="" textlink="">
      <xdr:nvSpPr>
        <xdr:cNvPr id="4100" name="Text Box 4">
          <a:extLst>
            <a:ext uri="{FF2B5EF4-FFF2-40B4-BE49-F238E27FC236}">
              <a16:creationId xmlns:a16="http://schemas.microsoft.com/office/drawing/2014/main" id="{00000000-0008-0000-0300-000004100000}"/>
            </a:ext>
          </a:extLst>
        </xdr:cNvPr>
        <xdr:cNvSpPr txBox="1">
          <a:spLocks noChangeArrowheads="1"/>
        </xdr:cNvSpPr>
      </xdr:nvSpPr>
      <xdr:spPr bwMode="auto">
        <a:xfrm>
          <a:off x="6096000" y="3124200"/>
          <a:ext cx="733425" cy="838200"/>
        </a:xfrm>
        <a:prstGeom prst="rect">
          <a:avLst/>
        </a:prstGeom>
        <a:solidFill>
          <a:srgbClr val="FF0000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45720" tIns="36576" rIns="0" bIns="0" anchor="t" upright="1"/>
        <a:lstStyle/>
        <a:p>
          <a:pPr algn="l" rtl="0">
            <a:defRPr sz="1000"/>
          </a:pPr>
          <a:r>
            <a:rPr lang="en-US" sz="1800" b="1" i="0" u="none" strike="noStrike" baseline="0">
              <a:solidFill>
                <a:srgbClr val="000000"/>
              </a:solidFill>
              <a:latin typeface="Arial"/>
              <a:cs typeface="Arial"/>
            </a:rPr>
            <a:t>Old</a:t>
          </a:r>
        </a:p>
      </xdr:txBody>
    </xdr:sp>
    <xdr:clientData/>
  </xdr:twoCellAnchor>
  <xdr:twoCellAnchor>
    <xdr:from>
      <xdr:col>0</xdr:col>
      <xdr:colOff>0</xdr:colOff>
      <xdr:row>4</xdr:row>
      <xdr:rowOff>0</xdr:rowOff>
    </xdr:from>
    <xdr:to>
      <xdr:col>0</xdr:col>
      <xdr:colOff>0</xdr:colOff>
      <xdr:row>5</xdr:row>
      <xdr:rowOff>0</xdr:rowOff>
    </xdr:to>
    <xdr:sp macro="" textlink="">
      <xdr:nvSpPr>
        <xdr:cNvPr id="4101" name="Rectangle 5">
          <a:extLst>
            <a:ext uri="{FF2B5EF4-FFF2-40B4-BE49-F238E27FC236}">
              <a16:creationId xmlns:a16="http://schemas.microsoft.com/office/drawing/2014/main" id="{00000000-0008-0000-0300-000005100000}"/>
            </a:ext>
          </a:extLst>
        </xdr:cNvPr>
        <xdr:cNvSpPr>
          <a:spLocks noChangeArrowheads="1"/>
        </xdr:cNvSpPr>
      </xdr:nvSpPr>
      <xdr:spPr bwMode="auto">
        <a:xfrm>
          <a:off x="0" y="1771650"/>
          <a:ext cx="0" cy="504825"/>
        </a:xfrm>
        <a:prstGeom prst="rect">
          <a:avLst/>
        </a:prstGeom>
        <a:solidFill>
          <a:srgbClr val="FF0000">
            <a:alpha val="39999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152400</xdr:colOff>
      <xdr:row>6</xdr:row>
      <xdr:rowOff>352425</xdr:rowOff>
    </xdr:from>
    <xdr:to>
      <xdr:col>1</xdr:col>
      <xdr:colOff>1143000</xdr:colOff>
      <xdr:row>6</xdr:row>
      <xdr:rowOff>942975</xdr:rowOff>
    </xdr:to>
    <xdr:sp macro="" textlink="">
      <xdr:nvSpPr>
        <xdr:cNvPr id="4103" name="Text Box 7">
          <a:extLst>
            <a:ext uri="{FF2B5EF4-FFF2-40B4-BE49-F238E27FC236}">
              <a16:creationId xmlns:a16="http://schemas.microsoft.com/office/drawing/2014/main" id="{00000000-0008-0000-0300-000007100000}"/>
            </a:ext>
          </a:extLst>
        </xdr:cNvPr>
        <xdr:cNvSpPr txBox="1">
          <a:spLocks noChangeArrowheads="1"/>
        </xdr:cNvSpPr>
      </xdr:nvSpPr>
      <xdr:spPr bwMode="auto">
        <a:xfrm>
          <a:off x="1495425" y="3133725"/>
          <a:ext cx="990600" cy="590550"/>
        </a:xfrm>
        <a:prstGeom prst="rect">
          <a:avLst/>
        </a:prstGeom>
        <a:solidFill>
          <a:srgbClr val="00B050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45720" tIns="36576" rIns="45720" bIns="0" anchor="t" upright="1"/>
        <a:lstStyle/>
        <a:p>
          <a:pPr algn="ctr" rtl="0">
            <a:defRPr sz="1000"/>
          </a:pPr>
          <a:r>
            <a:rPr lang="en-US" sz="1800" b="1" i="0" u="none" strike="noStrike" baseline="0">
              <a:solidFill>
                <a:srgbClr val="000000"/>
              </a:solidFill>
              <a:latin typeface="Arial"/>
              <a:cs typeface="Arial"/>
            </a:rPr>
            <a:t>Fresh</a:t>
          </a:r>
        </a:p>
      </xdr:txBody>
    </xdr:sp>
    <xdr:clientData/>
  </xdr:twoCellAnchor>
  <xdr:twoCellAnchor>
    <xdr:from>
      <xdr:col>4</xdr:col>
      <xdr:colOff>0</xdr:colOff>
      <xdr:row>6</xdr:row>
      <xdr:rowOff>9525</xdr:rowOff>
    </xdr:from>
    <xdr:to>
      <xdr:col>5</xdr:col>
      <xdr:colOff>1114425</xdr:colOff>
      <xdr:row>7</xdr:row>
      <xdr:rowOff>19050</xdr:rowOff>
    </xdr:to>
    <xdr:sp macro="" textlink="">
      <xdr:nvSpPr>
        <xdr:cNvPr id="4107" name="Freeform 11">
          <a:extLst>
            <a:ext uri="{FF2B5EF4-FFF2-40B4-BE49-F238E27FC236}">
              <a16:creationId xmlns:a16="http://schemas.microsoft.com/office/drawing/2014/main" id="{00000000-0008-0000-0300-00000B100000}"/>
            </a:ext>
          </a:extLst>
        </xdr:cNvPr>
        <xdr:cNvSpPr>
          <a:spLocks/>
        </xdr:cNvSpPr>
      </xdr:nvSpPr>
      <xdr:spPr bwMode="auto">
        <a:xfrm>
          <a:off x="5076825" y="2781300"/>
          <a:ext cx="2171700" cy="1209675"/>
        </a:xfrm>
        <a:custGeom>
          <a:avLst/>
          <a:gdLst/>
          <a:ahLst/>
          <a:cxnLst>
            <a:cxn ang="0">
              <a:pos x="0" y="0"/>
            </a:cxn>
            <a:cxn ang="0">
              <a:pos x="252" y="0"/>
            </a:cxn>
            <a:cxn ang="0">
              <a:pos x="251" y="127"/>
            </a:cxn>
            <a:cxn ang="0">
              <a:pos x="122" y="127"/>
            </a:cxn>
            <a:cxn ang="0">
              <a:pos x="0" y="0"/>
            </a:cxn>
          </a:cxnLst>
          <a:rect l="0" t="0" r="r" b="b"/>
          <a:pathLst>
            <a:path w="252" h="127">
              <a:moveTo>
                <a:pt x="0" y="0"/>
              </a:moveTo>
              <a:lnTo>
                <a:pt x="252" y="0"/>
              </a:lnTo>
              <a:lnTo>
                <a:pt x="251" y="127"/>
              </a:lnTo>
              <a:lnTo>
                <a:pt x="122" y="127"/>
              </a:lnTo>
              <a:lnTo>
                <a:pt x="0" y="0"/>
              </a:lnTo>
              <a:close/>
            </a:path>
          </a:pathLst>
        </a:custGeom>
        <a:solidFill>
          <a:srgbClr val="FF0000">
            <a:alpha val="25000"/>
          </a:srgbClr>
        </a:solidFill>
        <a:ln w="9525" cap="flat" cmpd="sng">
          <a:solidFill>
            <a:srgbClr val="000000"/>
          </a:solidFill>
          <a:prstDash val="solid"/>
          <a:round/>
          <a:headEnd/>
          <a:tailEnd/>
        </a:ln>
      </xdr:spPr>
    </xdr:sp>
    <xdr:clientData/>
  </xdr:twoCellAnchor>
  <xdr:twoCellAnchor>
    <xdr:from>
      <xdr:col>6</xdr:col>
      <xdr:colOff>182880</xdr:colOff>
      <xdr:row>6</xdr:row>
      <xdr:rowOff>358140</xdr:rowOff>
    </xdr:from>
    <xdr:to>
      <xdr:col>6</xdr:col>
      <xdr:colOff>1095375</xdr:colOff>
      <xdr:row>6</xdr:row>
      <xdr:rowOff>883920</xdr:rowOff>
    </xdr:to>
    <xdr:sp macro="" textlink="">
      <xdr:nvSpPr>
        <xdr:cNvPr id="10" name="Text Box 12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 txBox="1">
          <a:spLocks noChangeArrowheads="1"/>
        </xdr:cNvSpPr>
      </xdr:nvSpPr>
      <xdr:spPr bwMode="auto">
        <a:xfrm>
          <a:off x="7879080" y="3124200"/>
          <a:ext cx="912495" cy="525780"/>
        </a:xfrm>
        <a:prstGeom prst="rect">
          <a:avLst/>
        </a:prstGeom>
        <a:solidFill>
          <a:srgbClr val="FF0000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45720" tIns="36576" rIns="0" bIns="0" anchor="t" upright="1"/>
        <a:lstStyle/>
        <a:p>
          <a:pPr algn="l" rtl="0">
            <a:defRPr sz="1000"/>
          </a:pPr>
          <a:r>
            <a:rPr lang="en-US" sz="1800" b="1" i="0" u="none" strike="noStrike" baseline="0">
              <a:solidFill>
                <a:srgbClr val="000000"/>
              </a:solidFill>
              <a:latin typeface="Arial"/>
              <a:cs typeface="Arial"/>
            </a:rPr>
            <a:t>Dead</a:t>
          </a:r>
        </a:p>
      </xdr:txBody>
    </xdr:sp>
    <xdr:clientData/>
  </xdr:twoCellAnchor>
  <xdr:twoCellAnchor>
    <xdr:from>
      <xdr:col>1</xdr:col>
      <xdr:colOff>9524</xdr:colOff>
      <xdr:row>9</xdr:row>
      <xdr:rowOff>228600</xdr:rowOff>
    </xdr:from>
    <xdr:to>
      <xdr:col>1</xdr:col>
      <xdr:colOff>1219199</xdr:colOff>
      <xdr:row>12</xdr:row>
      <xdr:rowOff>19050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1381124" y="2676525"/>
          <a:ext cx="1209675" cy="685800"/>
        </a:xfrm>
        <a:prstGeom prst="rect">
          <a:avLst/>
        </a:prstGeom>
        <a:noFill/>
        <a:ln w="635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4</xdr:row>
      <xdr:rowOff>485775</xdr:rowOff>
    </xdr:from>
    <xdr:to>
      <xdr:col>6</xdr:col>
      <xdr:colOff>0</xdr:colOff>
      <xdr:row>5</xdr:row>
      <xdr:rowOff>1171575</xdr:rowOff>
    </xdr:to>
    <xdr:sp macro="" textlink="">
      <xdr:nvSpPr>
        <xdr:cNvPr id="3073" name="Freeform 1">
          <a:extLst>
            <a:ext uri="{FF2B5EF4-FFF2-40B4-BE49-F238E27FC236}">
              <a16:creationId xmlns:a16="http://schemas.microsoft.com/office/drawing/2014/main" id="{00000000-0008-0000-0400-0000010C0000}"/>
            </a:ext>
          </a:extLst>
        </xdr:cNvPr>
        <xdr:cNvSpPr>
          <a:spLocks/>
        </xdr:cNvSpPr>
      </xdr:nvSpPr>
      <xdr:spPr bwMode="auto">
        <a:xfrm>
          <a:off x="2371725" y="2971800"/>
          <a:ext cx="2400300" cy="1190625"/>
        </a:xfrm>
        <a:custGeom>
          <a:avLst/>
          <a:gdLst/>
          <a:ahLst/>
          <a:cxnLst>
            <a:cxn ang="0">
              <a:pos x="0" y="0"/>
            </a:cxn>
            <a:cxn ang="0">
              <a:pos x="0" y="142"/>
            </a:cxn>
            <a:cxn ang="0">
              <a:pos x="108" y="142"/>
            </a:cxn>
            <a:cxn ang="0">
              <a:pos x="216" y="1"/>
            </a:cxn>
            <a:cxn ang="0">
              <a:pos x="0" y="0"/>
            </a:cxn>
          </a:cxnLst>
          <a:rect l="0" t="0" r="r" b="b"/>
          <a:pathLst>
            <a:path w="216" h="142">
              <a:moveTo>
                <a:pt x="0" y="0"/>
              </a:moveTo>
              <a:lnTo>
                <a:pt x="0" y="142"/>
              </a:lnTo>
              <a:lnTo>
                <a:pt x="108" y="142"/>
              </a:lnTo>
              <a:lnTo>
                <a:pt x="216" y="1"/>
              </a:lnTo>
              <a:lnTo>
                <a:pt x="0" y="0"/>
              </a:lnTo>
              <a:close/>
            </a:path>
          </a:pathLst>
        </a:custGeom>
        <a:solidFill>
          <a:srgbClr val="FFFF99">
            <a:alpha val="50000"/>
          </a:srgbClr>
        </a:solidFill>
        <a:ln w="9525" cap="flat" cmpd="sng">
          <a:solidFill>
            <a:srgbClr val="FFFF99"/>
          </a:solidFill>
          <a:prstDash val="solid"/>
          <a:round/>
          <a:headEnd/>
          <a:tailEnd/>
        </a:ln>
      </xdr:spPr>
    </xdr:sp>
    <xdr:clientData/>
  </xdr:twoCellAnchor>
  <xdr:twoCellAnchor>
    <xdr:from>
      <xdr:col>4</xdr:col>
      <xdr:colOff>333375</xdr:colOff>
      <xdr:row>5</xdr:row>
      <xdr:rowOff>352425</xdr:rowOff>
    </xdr:from>
    <xdr:to>
      <xdr:col>5</xdr:col>
      <xdr:colOff>238125</xdr:colOff>
      <xdr:row>6</xdr:row>
      <xdr:rowOff>0</xdr:rowOff>
    </xdr:to>
    <xdr:sp macro="" textlink="">
      <xdr:nvSpPr>
        <xdr:cNvPr id="3074" name="Text Box 2">
          <a:extLst>
            <a:ext uri="{FF2B5EF4-FFF2-40B4-BE49-F238E27FC236}">
              <a16:creationId xmlns:a16="http://schemas.microsoft.com/office/drawing/2014/main" id="{00000000-0008-0000-0400-0000020C0000}"/>
            </a:ext>
          </a:extLst>
        </xdr:cNvPr>
        <xdr:cNvSpPr txBox="1">
          <a:spLocks noChangeArrowheads="1"/>
        </xdr:cNvSpPr>
      </xdr:nvSpPr>
      <xdr:spPr bwMode="auto">
        <a:xfrm>
          <a:off x="2705100" y="3343275"/>
          <a:ext cx="1114425" cy="847725"/>
        </a:xfrm>
        <a:prstGeom prst="rect">
          <a:avLst/>
        </a:prstGeom>
        <a:solidFill>
          <a:srgbClr val="FFFF99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45720" tIns="36576" rIns="45720" bIns="0" anchor="t" upright="1"/>
        <a:lstStyle/>
        <a:p>
          <a:pPr algn="ctr" rtl="0">
            <a:defRPr sz="1000"/>
          </a:pPr>
          <a:r>
            <a:rPr lang="en-US" sz="1800" b="1" i="0" u="none" strike="noStrike" baseline="0">
              <a:solidFill>
                <a:srgbClr val="000000"/>
              </a:solidFill>
              <a:latin typeface="Arial"/>
              <a:cs typeface="Arial"/>
            </a:rPr>
            <a:t>At Risk</a:t>
          </a:r>
        </a:p>
      </xdr:txBody>
    </xdr:sp>
    <xdr:clientData/>
  </xdr:twoCellAnchor>
  <xdr:twoCellAnchor>
    <xdr:from>
      <xdr:col>7</xdr:col>
      <xdr:colOff>352425</xdr:colOff>
      <xdr:row>5</xdr:row>
      <xdr:rowOff>361950</xdr:rowOff>
    </xdr:from>
    <xdr:to>
      <xdr:col>8</xdr:col>
      <xdr:colOff>0</xdr:colOff>
      <xdr:row>6</xdr:row>
      <xdr:rowOff>0</xdr:rowOff>
    </xdr:to>
    <xdr:sp macro="" textlink="">
      <xdr:nvSpPr>
        <xdr:cNvPr id="3076" name="Text Box 4">
          <a:extLst>
            <a:ext uri="{FF2B5EF4-FFF2-40B4-BE49-F238E27FC236}">
              <a16:creationId xmlns:a16="http://schemas.microsoft.com/office/drawing/2014/main" id="{00000000-0008-0000-0400-0000040C0000}"/>
            </a:ext>
          </a:extLst>
        </xdr:cNvPr>
        <xdr:cNvSpPr txBox="1">
          <a:spLocks noChangeArrowheads="1"/>
        </xdr:cNvSpPr>
      </xdr:nvSpPr>
      <xdr:spPr bwMode="auto">
        <a:xfrm>
          <a:off x="6153150" y="3352800"/>
          <a:ext cx="733425" cy="838200"/>
        </a:xfrm>
        <a:prstGeom prst="rect">
          <a:avLst/>
        </a:prstGeom>
        <a:solidFill>
          <a:srgbClr val="FF0000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45720" tIns="36576" rIns="0" bIns="0" anchor="t" upright="1"/>
        <a:lstStyle/>
        <a:p>
          <a:pPr algn="l" rtl="0">
            <a:defRPr sz="1000"/>
          </a:pPr>
          <a:r>
            <a:rPr lang="en-US" sz="1800" b="1" i="0" u="none" strike="noStrike" baseline="0">
              <a:solidFill>
                <a:srgbClr val="000000"/>
              </a:solidFill>
              <a:latin typeface="Arial"/>
              <a:cs typeface="Arial"/>
            </a:rPr>
            <a:t>OLD</a:t>
          </a:r>
        </a:p>
      </xdr:txBody>
    </xdr:sp>
    <xdr:clientData/>
  </xdr:twoCellAnchor>
  <xdr:twoCellAnchor>
    <xdr:from>
      <xdr:col>0</xdr:col>
      <xdr:colOff>0</xdr:colOff>
      <xdr:row>4</xdr:row>
      <xdr:rowOff>0</xdr:rowOff>
    </xdr:from>
    <xdr:to>
      <xdr:col>0</xdr:col>
      <xdr:colOff>0</xdr:colOff>
      <xdr:row>4</xdr:row>
      <xdr:rowOff>0</xdr:rowOff>
    </xdr:to>
    <xdr:sp macro="" textlink="">
      <xdr:nvSpPr>
        <xdr:cNvPr id="3077" name="Rectangle 5">
          <a:extLst>
            <a:ext uri="{FF2B5EF4-FFF2-40B4-BE49-F238E27FC236}">
              <a16:creationId xmlns:a16="http://schemas.microsoft.com/office/drawing/2014/main" id="{00000000-0008-0000-0400-0000050C0000}"/>
            </a:ext>
          </a:extLst>
        </xdr:cNvPr>
        <xdr:cNvSpPr>
          <a:spLocks noChangeArrowheads="1"/>
        </xdr:cNvSpPr>
      </xdr:nvSpPr>
      <xdr:spPr bwMode="auto">
        <a:xfrm>
          <a:off x="0" y="1981200"/>
          <a:ext cx="0" cy="504825"/>
        </a:xfrm>
        <a:prstGeom prst="rect">
          <a:avLst/>
        </a:prstGeom>
        <a:solidFill>
          <a:srgbClr val="FF0000">
            <a:alpha val="39999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43536</xdr:colOff>
      <xdr:row>7</xdr:row>
      <xdr:rowOff>131466</xdr:rowOff>
    </xdr:from>
    <xdr:to>
      <xdr:col>3</xdr:col>
      <xdr:colOff>1001479</xdr:colOff>
      <xdr:row>9</xdr:row>
      <xdr:rowOff>117044</xdr:rowOff>
    </xdr:to>
    <xdr:sp macro="" textlink="">
      <xdr:nvSpPr>
        <xdr:cNvPr id="3080" name="Text Box 8">
          <a:extLst>
            <a:ext uri="{FF2B5EF4-FFF2-40B4-BE49-F238E27FC236}">
              <a16:creationId xmlns:a16="http://schemas.microsoft.com/office/drawing/2014/main" id="{00000000-0008-0000-0400-0000080C0000}"/>
            </a:ext>
          </a:extLst>
        </xdr:cNvPr>
        <xdr:cNvSpPr txBox="1">
          <a:spLocks noChangeArrowheads="1"/>
        </xdr:cNvSpPr>
      </xdr:nvSpPr>
      <xdr:spPr bwMode="auto">
        <a:xfrm>
          <a:off x="43536" y="3531891"/>
          <a:ext cx="2329543" cy="585653"/>
        </a:xfrm>
        <a:prstGeom prst="rect">
          <a:avLst/>
        </a:prstGeom>
        <a:solidFill>
          <a:srgbClr val="C0C0C0">
            <a:alpha val="97000"/>
          </a:srgbClr>
        </a:solidFill>
        <a:ln w="2857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7432" rIns="36576" bIns="0" anchor="t" upright="1"/>
        <a:lstStyle/>
        <a:p>
          <a:pPr algn="ctr" rtl="0">
            <a:defRPr sz="1000"/>
          </a:pPr>
          <a:r>
            <a:rPr lang="en-US" sz="1200" b="1" i="0" u="none" strike="noStrike" baseline="0">
              <a:solidFill>
                <a:srgbClr val="800000"/>
              </a:solidFill>
              <a:latin typeface="Arial"/>
              <a:cs typeface="Arial"/>
            </a:rPr>
            <a:t>Enter  the percentage of this inventory value that  you estimate is "water"</a:t>
          </a:r>
        </a:p>
      </xdr:txBody>
    </xdr:sp>
    <xdr:clientData/>
  </xdr:twoCellAnchor>
  <xdr:twoCellAnchor>
    <xdr:from>
      <xdr:col>6</xdr:col>
      <xdr:colOff>51708</xdr:colOff>
      <xdr:row>5</xdr:row>
      <xdr:rowOff>19050</xdr:rowOff>
    </xdr:from>
    <xdr:to>
      <xdr:col>7</xdr:col>
      <xdr:colOff>1099458</xdr:colOff>
      <xdr:row>5</xdr:row>
      <xdr:rowOff>1190625</xdr:rowOff>
    </xdr:to>
    <xdr:sp macro="" textlink="">
      <xdr:nvSpPr>
        <xdr:cNvPr id="3084" name="Freeform 12">
          <a:extLst>
            <a:ext uri="{FF2B5EF4-FFF2-40B4-BE49-F238E27FC236}">
              <a16:creationId xmlns:a16="http://schemas.microsoft.com/office/drawing/2014/main" id="{00000000-0008-0000-0400-00000C0C0000}"/>
            </a:ext>
          </a:extLst>
        </xdr:cNvPr>
        <xdr:cNvSpPr>
          <a:spLocks/>
        </xdr:cNvSpPr>
      </xdr:nvSpPr>
      <xdr:spPr bwMode="auto">
        <a:xfrm>
          <a:off x="4939394" y="2261507"/>
          <a:ext cx="2103664" cy="1171575"/>
        </a:xfrm>
        <a:custGeom>
          <a:avLst/>
          <a:gdLst/>
          <a:ahLst/>
          <a:cxnLst>
            <a:cxn ang="0">
              <a:pos x="0" y="0"/>
            </a:cxn>
            <a:cxn ang="0">
              <a:pos x="252" y="0"/>
            </a:cxn>
            <a:cxn ang="0">
              <a:pos x="251" y="127"/>
            </a:cxn>
            <a:cxn ang="0">
              <a:pos x="122" y="127"/>
            </a:cxn>
            <a:cxn ang="0">
              <a:pos x="0" y="0"/>
            </a:cxn>
          </a:cxnLst>
          <a:rect l="0" t="0" r="r" b="b"/>
          <a:pathLst>
            <a:path w="252" h="127">
              <a:moveTo>
                <a:pt x="0" y="0"/>
              </a:moveTo>
              <a:lnTo>
                <a:pt x="252" y="0"/>
              </a:lnTo>
              <a:lnTo>
                <a:pt x="251" y="127"/>
              </a:lnTo>
              <a:lnTo>
                <a:pt x="122" y="127"/>
              </a:lnTo>
              <a:lnTo>
                <a:pt x="0" y="0"/>
              </a:lnTo>
              <a:close/>
            </a:path>
          </a:pathLst>
        </a:custGeom>
        <a:solidFill>
          <a:srgbClr val="FF0000">
            <a:alpha val="25000"/>
          </a:srgbClr>
        </a:solidFill>
        <a:ln w="9525" cap="flat" cmpd="sng">
          <a:solidFill>
            <a:srgbClr val="000000"/>
          </a:solidFill>
          <a:prstDash val="solid"/>
          <a:round/>
          <a:headEnd/>
          <a:tailEnd/>
        </a:ln>
      </xdr:spPr>
    </xdr:sp>
    <xdr:clientData/>
  </xdr:twoCellAnchor>
  <xdr:twoCellAnchor>
    <xdr:from>
      <xdr:col>8</xdr:col>
      <xdr:colOff>182880</xdr:colOff>
      <xdr:row>5</xdr:row>
      <xdr:rowOff>358140</xdr:rowOff>
    </xdr:from>
    <xdr:to>
      <xdr:col>8</xdr:col>
      <xdr:colOff>1095375</xdr:colOff>
      <xdr:row>5</xdr:row>
      <xdr:rowOff>883920</xdr:rowOff>
    </xdr:to>
    <xdr:sp macro="" textlink="">
      <xdr:nvSpPr>
        <xdr:cNvPr id="10" name="Text Box 12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 txBox="1">
          <a:spLocks noChangeArrowheads="1"/>
        </xdr:cNvSpPr>
      </xdr:nvSpPr>
      <xdr:spPr bwMode="auto">
        <a:xfrm>
          <a:off x="7437120" y="3124200"/>
          <a:ext cx="912495" cy="525780"/>
        </a:xfrm>
        <a:prstGeom prst="rect">
          <a:avLst/>
        </a:prstGeom>
        <a:solidFill>
          <a:srgbClr val="FF0000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45720" tIns="36576" rIns="0" bIns="0" anchor="t" upright="1"/>
        <a:lstStyle/>
        <a:p>
          <a:pPr algn="l" rtl="0">
            <a:defRPr sz="1000"/>
          </a:pPr>
          <a:r>
            <a:rPr lang="en-US" sz="1800" b="1" i="0" u="none" strike="noStrike" baseline="0">
              <a:solidFill>
                <a:srgbClr val="000000"/>
              </a:solidFill>
              <a:latin typeface="Arial"/>
              <a:cs typeface="Arial"/>
            </a:rPr>
            <a:t>Dead</a:t>
          </a:r>
        </a:p>
      </xdr:txBody>
    </xdr:sp>
    <xdr:clientData/>
  </xdr:twoCellAnchor>
  <xdr:oneCellAnchor>
    <xdr:from>
      <xdr:col>2</xdr:col>
      <xdr:colOff>314325</xdr:colOff>
      <xdr:row>11</xdr:row>
      <xdr:rowOff>104774</xdr:rowOff>
    </xdr:from>
    <xdr:ext cx="1333499" cy="647701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/>
      </xdr:nvSpPr>
      <xdr:spPr>
        <a:xfrm>
          <a:off x="1247775" y="4695824"/>
          <a:ext cx="1333499" cy="647701"/>
        </a:xfrm>
        <a:prstGeom prst="rect">
          <a:avLst/>
        </a:prstGeom>
        <a:solidFill>
          <a:schemeClr val="tx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/>
          <a:r>
            <a:rPr lang="en-US" sz="1600" b="1">
              <a:solidFill>
                <a:srgbClr val="FF0000"/>
              </a:solidFill>
            </a:rPr>
            <a:t>% of inventory</a:t>
          </a:r>
        </a:p>
        <a:p>
          <a:pPr algn="r"/>
          <a:r>
            <a:rPr lang="en-US" sz="1600" b="1">
              <a:solidFill>
                <a:srgbClr val="FF0000"/>
              </a:solidFill>
            </a:rPr>
            <a:t>under water</a:t>
          </a:r>
        </a:p>
      </xdr:txBody>
    </xdr:sp>
    <xdr:clientData/>
  </xdr:oneCellAnchor>
  <xdr:oneCellAnchor>
    <xdr:from>
      <xdr:col>6</xdr:col>
      <xdr:colOff>723900</xdr:colOff>
      <xdr:row>11</xdr:row>
      <xdr:rowOff>133350</xdr:rowOff>
    </xdr:from>
    <xdr:ext cx="1504950" cy="647701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 txBox="1"/>
      </xdr:nvSpPr>
      <xdr:spPr>
        <a:xfrm>
          <a:off x="5619750" y="4724400"/>
          <a:ext cx="1504950" cy="647701"/>
        </a:xfrm>
        <a:prstGeom prst="rect">
          <a:avLst/>
        </a:prstGeom>
        <a:solidFill>
          <a:schemeClr val="tx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/>
          <a:r>
            <a:rPr lang="en-US" sz="1600" b="1">
              <a:solidFill>
                <a:srgbClr val="FF0000"/>
              </a:solidFill>
            </a:rPr>
            <a:t>Total Water</a:t>
          </a:r>
        </a:p>
        <a:p>
          <a:pPr algn="r"/>
          <a:r>
            <a:rPr lang="en-US" sz="1600" b="1">
              <a:solidFill>
                <a:srgbClr val="FF0000"/>
              </a:solidFill>
            </a:rPr>
            <a:t>Dollars</a:t>
          </a:r>
        </a:p>
      </xdr:txBody>
    </xdr:sp>
    <xdr:clientData/>
  </xdr:oneCellAnchor>
  <xdr:twoCellAnchor>
    <xdr:from>
      <xdr:col>6</xdr:col>
      <xdr:colOff>1009650</xdr:colOff>
      <xdr:row>11</xdr:row>
      <xdr:rowOff>85725</xdr:rowOff>
    </xdr:from>
    <xdr:to>
      <xdr:col>9</xdr:col>
      <xdr:colOff>57150</xdr:colOff>
      <xdr:row>13</xdr:row>
      <xdr:rowOff>76200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/>
      </xdr:nvSpPr>
      <xdr:spPr>
        <a:xfrm>
          <a:off x="5905500" y="4676775"/>
          <a:ext cx="2352675" cy="704850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257175</xdr:colOff>
      <xdr:row>11</xdr:row>
      <xdr:rowOff>66675</xdr:rowOff>
    </xdr:from>
    <xdr:to>
      <xdr:col>4</xdr:col>
      <xdr:colOff>1114425</xdr:colOff>
      <xdr:row>13</xdr:row>
      <xdr:rowOff>57150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/>
      </xdr:nvSpPr>
      <xdr:spPr>
        <a:xfrm>
          <a:off x="1190625" y="4657725"/>
          <a:ext cx="2352675" cy="704850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K17"/>
  <sheetViews>
    <sheetView topLeftCell="D1" zoomScaleNormal="100" workbookViewId="0">
      <selection activeCell="D5" sqref="D5"/>
    </sheetView>
  </sheetViews>
  <sheetFormatPr defaultRowHeight="13.2" x14ac:dyDescent="0.25"/>
  <cols>
    <col min="1" max="1" width="4.5546875" customWidth="1"/>
    <col min="2" max="2" width="11.44140625" bestFit="1" customWidth="1"/>
    <col min="3" max="3" width="6.109375" customWidth="1"/>
    <col min="4" max="5" width="18.109375" customWidth="1"/>
    <col min="6" max="6" width="17.88671875" customWidth="1"/>
    <col min="7" max="7" width="17.5546875" customWidth="1"/>
    <col min="8" max="9" width="18.44140625" customWidth="1"/>
    <col min="10" max="10" width="15.44140625" customWidth="1"/>
  </cols>
  <sheetData>
    <row r="1" spans="1:11" ht="20.25" customHeight="1" thickBot="1" x14ac:dyDescent="0.3">
      <c r="A1" s="55"/>
      <c r="B1" s="55"/>
      <c r="C1" s="55"/>
      <c r="D1" s="55"/>
      <c r="E1" s="55"/>
      <c r="F1" s="55"/>
      <c r="G1" s="55"/>
      <c r="H1" s="55"/>
      <c r="I1" s="55"/>
      <c r="J1" s="55"/>
      <c r="K1" s="55"/>
    </row>
    <row r="2" spans="1:11" ht="39.9" customHeight="1" x14ac:dyDescent="0.25">
      <c r="A2" s="55"/>
      <c r="B2" s="55"/>
      <c r="C2" s="55"/>
      <c r="D2" s="123" t="s">
        <v>3</v>
      </c>
      <c r="E2" s="124"/>
      <c r="F2" s="124"/>
      <c r="G2" s="124"/>
      <c r="H2" s="124"/>
      <c r="I2" s="125"/>
      <c r="J2" s="55"/>
      <c r="K2" s="55"/>
    </row>
    <row r="3" spans="1:11" ht="39.9" customHeight="1" thickBot="1" x14ac:dyDescent="0.3">
      <c r="A3" s="55"/>
      <c r="B3" s="55"/>
      <c r="C3" s="55"/>
      <c r="D3" s="126" t="s">
        <v>0</v>
      </c>
      <c r="E3" s="127"/>
      <c r="F3" s="127"/>
      <c r="G3" s="127"/>
      <c r="H3" s="127"/>
      <c r="I3" s="128"/>
      <c r="J3" s="55"/>
      <c r="K3" s="55"/>
    </row>
    <row r="4" spans="1:11" ht="39.9" customHeight="1" thickTop="1" thickBot="1" x14ac:dyDescent="0.3">
      <c r="A4" s="55"/>
      <c r="B4" s="55"/>
      <c r="C4" s="55"/>
      <c r="D4" s="49" t="s">
        <v>4</v>
      </c>
      <c r="E4" s="50" t="s">
        <v>5</v>
      </c>
      <c r="F4" s="51" t="s">
        <v>6</v>
      </c>
      <c r="G4" s="50" t="s">
        <v>7</v>
      </c>
      <c r="H4" s="52" t="s">
        <v>21</v>
      </c>
      <c r="I4" s="53" t="s">
        <v>24</v>
      </c>
      <c r="J4" s="54" t="s">
        <v>8</v>
      </c>
      <c r="K4" s="55"/>
    </row>
    <row r="5" spans="1:11" ht="39.9" customHeight="1" thickTop="1" x14ac:dyDescent="0.25">
      <c r="A5" s="55"/>
      <c r="B5" s="121" t="s">
        <v>1</v>
      </c>
      <c r="C5" s="122"/>
      <c r="D5" s="9">
        <v>47</v>
      </c>
      <c r="E5" s="7">
        <v>8</v>
      </c>
      <c r="F5" s="6">
        <v>6</v>
      </c>
      <c r="G5" s="5">
        <v>7</v>
      </c>
      <c r="H5" s="41">
        <v>0</v>
      </c>
      <c r="I5" s="47">
        <v>0</v>
      </c>
      <c r="J5" s="63">
        <f>SUM(D5:I5)</f>
        <v>68</v>
      </c>
      <c r="K5" s="55"/>
    </row>
    <row r="6" spans="1:11" ht="39.9" customHeight="1" thickBot="1" x14ac:dyDescent="0.3">
      <c r="A6" s="55"/>
      <c r="B6" s="119" t="s">
        <v>2</v>
      </c>
      <c r="C6" s="120"/>
      <c r="D6" s="99">
        <v>840082</v>
      </c>
      <c r="E6" s="100">
        <v>143142</v>
      </c>
      <c r="F6" s="101">
        <v>140031</v>
      </c>
      <c r="G6" s="102">
        <v>135479</v>
      </c>
      <c r="H6" s="103">
        <v>0</v>
      </c>
      <c r="I6" s="104">
        <v>0</v>
      </c>
      <c r="J6" s="105">
        <f>SUM(D6:I6)</f>
        <v>1258734</v>
      </c>
      <c r="K6" s="55"/>
    </row>
    <row r="7" spans="1:11" ht="94.5" customHeight="1" x14ac:dyDescent="0.25">
      <c r="A7" s="55"/>
      <c r="B7" s="55"/>
      <c r="C7" s="55"/>
      <c r="D7" s="48"/>
      <c r="E7" s="8"/>
      <c r="F7" s="3"/>
      <c r="G7" s="4"/>
      <c r="H7" s="1"/>
      <c r="I7" s="42"/>
      <c r="J7" s="56"/>
      <c r="K7" s="55"/>
    </row>
    <row r="8" spans="1:11" ht="39.75" customHeight="1" thickBot="1" x14ac:dyDescent="0.3">
      <c r="A8" s="55"/>
      <c r="B8" s="55"/>
      <c r="C8" s="55"/>
      <c r="D8" s="57">
        <f>D5</f>
        <v>47</v>
      </c>
      <c r="E8" s="57">
        <f>SUM(E5:F5)</f>
        <v>14</v>
      </c>
      <c r="F8" s="115" t="s">
        <v>9</v>
      </c>
      <c r="G8" s="116"/>
      <c r="H8" s="60">
        <f>SUM(G5:H5)</f>
        <v>7</v>
      </c>
      <c r="I8" s="61">
        <f>I5</f>
        <v>0</v>
      </c>
      <c r="J8" s="55"/>
      <c r="K8" s="55"/>
    </row>
    <row r="9" spans="1:11" ht="39.9" customHeight="1" thickBot="1" x14ac:dyDescent="0.3">
      <c r="A9" s="55"/>
      <c r="B9" s="55"/>
      <c r="C9" s="55"/>
      <c r="D9" s="58">
        <f>D6</f>
        <v>840082</v>
      </c>
      <c r="E9" s="59">
        <f>SUM(E6:F6)</f>
        <v>283173</v>
      </c>
      <c r="F9" s="117" t="s">
        <v>2</v>
      </c>
      <c r="G9" s="118"/>
      <c r="H9" s="62">
        <f>SUM(G6:H6)</f>
        <v>135479</v>
      </c>
      <c r="I9" s="58">
        <f>I6</f>
        <v>0</v>
      </c>
      <c r="J9" s="106">
        <f>H9+I9</f>
        <v>135479</v>
      </c>
      <c r="K9" s="55"/>
    </row>
    <row r="10" spans="1:11" ht="13.8" thickTop="1" x14ac:dyDescent="0.25">
      <c r="A10" s="55"/>
      <c r="B10" s="55"/>
      <c r="C10" s="55"/>
      <c r="D10" s="55"/>
      <c r="E10" s="55"/>
      <c r="F10" s="55"/>
      <c r="G10" s="55"/>
      <c r="H10" s="55"/>
      <c r="I10" s="55"/>
      <c r="J10" s="55"/>
      <c r="K10" s="55"/>
    </row>
    <row r="11" spans="1:11" x14ac:dyDescent="0.25">
      <c r="A11" s="55"/>
      <c r="B11" s="55"/>
      <c r="C11" s="55"/>
      <c r="D11" s="55"/>
      <c r="E11" s="55"/>
      <c r="F11" s="55"/>
      <c r="G11" s="55"/>
      <c r="H11" s="55"/>
      <c r="I11" s="55"/>
      <c r="J11" s="55"/>
      <c r="K11" s="55"/>
    </row>
    <row r="12" spans="1:11" x14ac:dyDescent="0.25">
      <c r="A12" s="55"/>
      <c r="B12" s="55"/>
      <c r="C12" s="55"/>
      <c r="D12" s="55"/>
      <c r="E12" s="55"/>
      <c r="F12" s="55"/>
      <c r="G12" s="55"/>
      <c r="H12" s="55"/>
      <c r="I12" s="55"/>
      <c r="J12" s="55"/>
      <c r="K12" s="55"/>
    </row>
    <row r="15" spans="1:11" x14ac:dyDescent="0.25">
      <c r="C15" s="38"/>
      <c r="D15" s="38" t="s">
        <v>18</v>
      </c>
      <c r="E15" s="38" t="s">
        <v>19</v>
      </c>
      <c r="F15" s="38" t="s">
        <v>20</v>
      </c>
    </row>
    <row r="16" spans="1:11" x14ac:dyDescent="0.25">
      <c r="C16" s="38" t="s">
        <v>16</v>
      </c>
      <c r="D16" s="39">
        <f>D9</f>
        <v>840082</v>
      </c>
      <c r="E16" s="39">
        <f>E9</f>
        <v>283173</v>
      </c>
      <c r="F16" s="39">
        <f>H9</f>
        <v>135479</v>
      </c>
    </row>
    <row r="17" spans="3:6" x14ac:dyDescent="0.25">
      <c r="C17" s="38" t="s">
        <v>17</v>
      </c>
      <c r="D17" s="38">
        <f>D8</f>
        <v>47</v>
      </c>
      <c r="E17" s="38">
        <f>E8</f>
        <v>14</v>
      </c>
      <c r="F17" s="38">
        <f>H8</f>
        <v>7</v>
      </c>
    </row>
  </sheetData>
  <sheetProtection sheet="1" objects="1" scenarios="1"/>
  <mergeCells count="6">
    <mergeCell ref="F8:G8"/>
    <mergeCell ref="F9:G9"/>
    <mergeCell ref="B6:C6"/>
    <mergeCell ref="B5:C5"/>
    <mergeCell ref="D2:I2"/>
    <mergeCell ref="D3:I3"/>
  </mergeCells>
  <phoneticPr fontId="3" type="noConversion"/>
  <printOptions horizontalCentered="1"/>
  <pageMargins left="0.75" right="0.75" top="1" bottom="1" header="0.5" footer="0.5"/>
  <pageSetup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00B050"/>
  </sheetPr>
  <dimension ref="A1:W43"/>
  <sheetViews>
    <sheetView topLeftCell="B1" zoomScaleNormal="100" workbookViewId="0"/>
  </sheetViews>
  <sheetFormatPr defaultRowHeight="13.2" x14ac:dyDescent="0.25"/>
  <sheetData>
    <row r="1" spans="1:23" x14ac:dyDescent="0.25">
      <c r="A1" s="40"/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</row>
    <row r="2" spans="1:23" x14ac:dyDescent="0.25">
      <c r="A2" s="40"/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</row>
    <row r="3" spans="1:23" x14ac:dyDescent="0.25">
      <c r="A3" s="40"/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</row>
    <row r="4" spans="1:23" x14ac:dyDescent="0.25">
      <c r="A4" s="40"/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</row>
    <row r="5" spans="1:23" x14ac:dyDescent="0.25">
      <c r="A5" s="40"/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</row>
    <row r="6" spans="1:23" x14ac:dyDescent="0.25">
      <c r="A6" s="40"/>
      <c r="B6" s="40"/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</row>
    <row r="7" spans="1:23" x14ac:dyDescent="0.25">
      <c r="A7" s="40"/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</row>
    <row r="8" spans="1:23" x14ac:dyDescent="0.25">
      <c r="A8" s="40"/>
      <c r="B8" s="40"/>
      <c r="C8" s="40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</row>
    <row r="9" spans="1:23" x14ac:dyDescent="0.25">
      <c r="A9" s="40"/>
      <c r="B9" s="40"/>
      <c r="C9" s="40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</row>
    <row r="10" spans="1:23" x14ac:dyDescent="0.25">
      <c r="A10" s="40"/>
      <c r="B10" s="40"/>
      <c r="C10" s="40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</row>
    <row r="11" spans="1:23" x14ac:dyDescent="0.25">
      <c r="A11" s="40"/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</row>
    <row r="12" spans="1:23" x14ac:dyDescent="0.25">
      <c r="A12" s="40"/>
      <c r="B12" s="40"/>
      <c r="C12" s="40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</row>
    <row r="13" spans="1:23" x14ac:dyDescent="0.25">
      <c r="A13" s="40"/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</row>
    <row r="14" spans="1:23" x14ac:dyDescent="0.25">
      <c r="A14" s="40"/>
      <c r="B14" s="40"/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</row>
    <row r="15" spans="1:23" x14ac:dyDescent="0.25">
      <c r="A15" s="40"/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</row>
    <row r="16" spans="1:23" x14ac:dyDescent="0.25">
      <c r="A16" s="40"/>
      <c r="B16" s="40"/>
      <c r="C16" s="40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</row>
    <row r="17" spans="1:23" x14ac:dyDescent="0.25">
      <c r="A17" s="40"/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</row>
    <row r="18" spans="1:23" x14ac:dyDescent="0.25">
      <c r="A18" s="40"/>
      <c r="B18" s="40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</row>
    <row r="19" spans="1:23" x14ac:dyDescent="0.25">
      <c r="A19" s="40"/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</row>
    <row r="20" spans="1:23" x14ac:dyDescent="0.25">
      <c r="A20" s="40"/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</row>
    <row r="21" spans="1:23" x14ac:dyDescent="0.25">
      <c r="A21" s="40"/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</row>
    <row r="22" spans="1:23" x14ac:dyDescent="0.25">
      <c r="A22" s="40"/>
      <c r="B22" s="40"/>
      <c r="C22" s="40"/>
      <c r="D22" s="40"/>
      <c r="E22" s="40"/>
      <c r="F22" s="40"/>
      <c r="G22" s="40"/>
      <c r="H22" s="40"/>
      <c r="I22" s="40"/>
      <c r="J22" s="40"/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</row>
    <row r="23" spans="1:23" x14ac:dyDescent="0.25">
      <c r="A23" s="40"/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</row>
    <row r="24" spans="1:23" x14ac:dyDescent="0.25">
      <c r="A24" s="40"/>
      <c r="B24" s="40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</row>
    <row r="25" spans="1:23" x14ac:dyDescent="0.25">
      <c r="A25" s="40"/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</row>
    <row r="26" spans="1:23" x14ac:dyDescent="0.25">
      <c r="A26" s="40"/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</row>
    <row r="27" spans="1:23" x14ac:dyDescent="0.25">
      <c r="A27" s="40"/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</row>
    <row r="28" spans="1:23" x14ac:dyDescent="0.25">
      <c r="A28" s="40"/>
      <c r="B28" s="40"/>
      <c r="C28" s="40"/>
      <c r="D28" s="40"/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</row>
    <row r="29" spans="1:23" x14ac:dyDescent="0.25">
      <c r="A29" s="40"/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</row>
    <row r="30" spans="1:23" ht="3.6" customHeight="1" x14ac:dyDescent="0.3">
      <c r="A30" s="40"/>
      <c r="B30" s="40"/>
      <c r="C30" s="40"/>
      <c r="D30" s="40"/>
      <c r="E30" s="44" t="s">
        <v>18</v>
      </c>
      <c r="F30" s="44" t="s">
        <v>19</v>
      </c>
      <c r="G30" s="44" t="s">
        <v>20</v>
      </c>
      <c r="H30" s="44" t="s">
        <v>22</v>
      </c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</row>
    <row r="31" spans="1:23" ht="5.4" customHeight="1" x14ac:dyDescent="0.25">
      <c r="A31" s="40"/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</row>
    <row r="32" spans="1:23" x14ac:dyDescent="0.25">
      <c r="A32" s="40"/>
      <c r="B32" s="40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</row>
    <row r="33" spans="1:23" x14ac:dyDescent="0.25">
      <c r="A33" s="40"/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</row>
    <row r="34" spans="1:23" x14ac:dyDescent="0.25">
      <c r="A34" s="40"/>
      <c r="B34" s="40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</row>
    <row r="35" spans="1:23" x14ac:dyDescent="0.25">
      <c r="A35" s="40"/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</row>
    <row r="36" spans="1:23" x14ac:dyDescent="0.25">
      <c r="A36" s="40"/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</row>
    <row r="37" spans="1:23" x14ac:dyDescent="0.25">
      <c r="A37" s="40"/>
      <c r="B37" s="40"/>
      <c r="C37" s="40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</row>
    <row r="38" spans="1:23" x14ac:dyDescent="0.25">
      <c r="A38" s="40"/>
      <c r="B38" s="40"/>
      <c r="C38" s="40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</row>
    <row r="39" spans="1:23" x14ac:dyDescent="0.25">
      <c r="A39" s="40"/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</row>
    <row r="40" spans="1:23" x14ac:dyDescent="0.25">
      <c r="A40" s="40"/>
      <c r="B40" s="40"/>
      <c r="C40" s="40"/>
      <c r="D40" s="40"/>
      <c r="E40" s="40"/>
      <c r="F40" s="4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</row>
    <row r="41" spans="1:23" x14ac:dyDescent="0.25">
      <c r="A41" s="40"/>
      <c r="B41" s="40"/>
      <c r="C41" s="40"/>
      <c r="D41" s="40"/>
      <c r="E41" s="40"/>
      <c r="F41" s="4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</row>
    <row r="42" spans="1:23" x14ac:dyDescent="0.25">
      <c r="A42" s="40"/>
      <c r="B42" s="40"/>
      <c r="C42" s="40"/>
      <c r="D42" s="40"/>
      <c r="E42" s="40"/>
      <c r="F42" s="4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</row>
    <row r="43" spans="1:23" x14ac:dyDescent="0.25">
      <c r="A43" s="40"/>
      <c r="B43" s="40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</row>
  </sheetData>
  <sheetProtection sheet="1" objects="1" scenarios="1"/>
  <phoneticPr fontId="3" type="noConversion"/>
  <pageMargins left="0.75" right="0.75" top="1" bottom="1" header="0.5" footer="0.5"/>
  <pageSetup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W43"/>
  <sheetViews>
    <sheetView zoomScaleNormal="100" workbookViewId="0"/>
  </sheetViews>
  <sheetFormatPr defaultRowHeight="13.2" x14ac:dyDescent="0.25"/>
  <sheetData>
    <row r="1" spans="1:23" x14ac:dyDescent="0.25">
      <c r="A1" s="40"/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</row>
    <row r="2" spans="1:23" x14ac:dyDescent="0.25">
      <c r="A2" s="40"/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</row>
    <row r="3" spans="1:23" x14ac:dyDescent="0.25">
      <c r="A3" s="40"/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</row>
    <row r="4" spans="1:23" x14ac:dyDescent="0.25">
      <c r="A4" s="40"/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</row>
    <row r="5" spans="1:23" x14ac:dyDescent="0.25">
      <c r="A5" s="40"/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</row>
    <row r="6" spans="1:23" x14ac:dyDescent="0.25">
      <c r="A6" s="40"/>
      <c r="B6" s="40"/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</row>
    <row r="7" spans="1:23" x14ac:dyDescent="0.25">
      <c r="A7" s="40"/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</row>
    <row r="8" spans="1:23" x14ac:dyDescent="0.25">
      <c r="A8" s="40"/>
      <c r="B8" s="40"/>
      <c r="C8" s="40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</row>
    <row r="9" spans="1:23" x14ac:dyDescent="0.25">
      <c r="A9" s="40"/>
      <c r="B9" s="40"/>
      <c r="C9" s="40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</row>
    <row r="10" spans="1:23" x14ac:dyDescent="0.25">
      <c r="A10" s="40"/>
      <c r="B10" s="40"/>
      <c r="C10" s="40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</row>
    <row r="11" spans="1:23" x14ac:dyDescent="0.25">
      <c r="A11" s="40"/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</row>
    <row r="12" spans="1:23" x14ac:dyDescent="0.25">
      <c r="A12" s="40"/>
      <c r="B12" s="40"/>
      <c r="C12" s="40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</row>
    <row r="13" spans="1:23" x14ac:dyDescent="0.25">
      <c r="A13" s="40"/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</row>
    <row r="14" spans="1:23" x14ac:dyDescent="0.25">
      <c r="A14" s="40"/>
      <c r="B14" s="40"/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</row>
    <row r="15" spans="1:23" x14ac:dyDescent="0.25">
      <c r="A15" s="40"/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</row>
    <row r="16" spans="1:23" x14ac:dyDescent="0.25">
      <c r="A16" s="40"/>
      <c r="B16" s="40"/>
      <c r="C16" s="40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</row>
    <row r="17" spans="1:23" x14ac:dyDescent="0.25">
      <c r="A17" s="40"/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</row>
    <row r="18" spans="1:23" x14ac:dyDescent="0.25">
      <c r="A18" s="40"/>
      <c r="B18" s="40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</row>
    <row r="19" spans="1:23" x14ac:dyDescent="0.25">
      <c r="A19" s="40"/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</row>
    <row r="20" spans="1:23" x14ac:dyDescent="0.25">
      <c r="A20" s="40"/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</row>
    <row r="21" spans="1:23" x14ac:dyDescent="0.25">
      <c r="A21" s="40"/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</row>
    <row r="22" spans="1:23" x14ac:dyDescent="0.25">
      <c r="A22" s="40"/>
      <c r="B22" s="40"/>
      <c r="C22" s="40"/>
      <c r="D22" s="40"/>
      <c r="E22" s="40"/>
      <c r="F22" s="40"/>
      <c r="G22" s="40"/>
      <c r="H22" s="40"/>
      <c r="I22" s="40"/>
      <c r="J22" s="40"/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</row>
    <row r="23" spans="1:23" x14ac:dyDescent="0.25">
      <c r="A23" s="40"/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</row>
    <row r="24" spans="1:23" x14ac:dyDescent="0.25">
      <c r="A24" s="40"/>
      <c r="B24" s="40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</row>
    <row r="25" spans="1:23" x14ac:dyDescent="0.25">
      <c r="A25" s="40"/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</row>
    <row r="26" spans="1:23" x14ac:dyDescent="0.25">
      <c r="A26" s="40"/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</row>
    <row r="27" spans="1:23" x14ac:dyDescent="0.25">
      <c r="A27" s="40"/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</row>
    <row r="28" spans="1:23" x14ac:dyDescent="0.25">
      <c r="A28" s="40"/>
      <c r="B28" s="40"/>
      <c r="C28" s="40"/>
      <c r="D28" s="40"/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</row>
    <row r="29" spans="1:23" x14ac:dyDescent="0.25">
      <c r="A29" s="40"/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</row>
    <row r="30" spans="1:23" ht="3.6" customHeight="1" x14ac:dyDescent="0.3">
      <c r="A30" s="40"/>
      <c r="B30" s="40"/>
      <c r="C30" s="40"/>
      <c r="D30" s="40"/>
      <c r="E30" s="44" t="s">
        <v>18</v>
      </c>
      <c r="F30" s="44" t="s">
        <v>19</v>
      </c>
      <c r="G30" s="44" t="s">
        <v>20</v>
      </c>
      <c r="H30" s="44" t="s">
        <v>22</v>
      </c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</row>
    <row r="31" spans="1:23" ht="5.4" customHeight="1" x14ac:dyDescent="0.25">
      <c r="A31" s="40"/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</row>
    <row r="32" spans="1:23" x14ac:dyDescent="0.25">
      <c r="A32" s="40"/>
      <c r="B32" s="40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</row>
    <row r="33" spans="1:23" x14ac:dyDescent="0.25">
      <c r="A33" s="40"/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</row>
    <row r="34" spans="1:23" x14ac:dyDescent="0.25">
      <c r="A34" s="40"/>
      <c r="B34" s="40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</row>
    <row r="35" spans="1:23" x14ac:dyDescent="0.25">
      <c r="A35" s="40"/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</row>
    <row r="36" spans="1:23" x14ac:dyDescent="0.25">
      <c r="A36" s="40"/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</row>
    <row r="37" spans="1:23" x14ac:dyDescent="0.25">
      <c r="A37" s="40"/>
      <c r="B37" s="40"/>
      <c r="C37" s="40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</row>
    <row r="38" spans="1:23" x14ac:dyDescent="0.25">
      <c r="A38" s="40"/>
      <c r="B38" s="40"/>
      <c r="C38" s="40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</row>
    <row r="39" spans="1:23" x14ac:dyDescent="0.25">
      <c r="A39" s="40"/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</row>
    <row r="40" spans="1:23" x14ac:dyDescent="0.25">
      <c r="A40" s="40"/>
      <c r="B40" s="40"/>
      <c r="C40" s="40"/>
      <c r="D40" s="40"/>
      <c r="E40" s="40"/>
      <c r="F40" s="4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</row>
    <row r="41" spans="1:23" x14ac:dyDescent="0.25">
      <c r="A41" s="40"/>
      <c r="B41" s="40"/>
      <c r="C41" s="40"/>
      <c r="D41" s="40"/>
      <c r="E41" s="40"/>
      <c r="F41" s="4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</row>
    <row r="42" spans="1:23" x14ac:dyDescent="0.25">
      <c r="A42" s="40"/>
      <c r="B42" s="40"/>
      <c r="C42" s="40"/>
      <c r="D42" s="40"/>
      <c r="E42" s="40"/>
      <c r="F42" s="4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</row>
    <row r="43" spans="1:23" x14ac:dyDescent="0.25">
      <c r="A43" s="40"/>
      <c r="B43" s="40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</row>
  </sheetData>
  <sheetProtection sheet="1" objects="1" scenarios="1"/>
  <pageMargins left="0.75" right="0.75" top="1" bottom="1" header="0.5" footer="0.5"/>
  <pageSetup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3" tint="-0.249977111117893"/>
  </sheetPr>
  <dimension ref="A1:I15"/>
  <sheetViews>
    <sheetView topLeftCell="B1" zoomScaleNormal="100" workbookViewId="0">
      <selection activeCell="G13" sqref="G13"/>
    </sheetView>
  </sheetViews>
  <sheetFormatPr defaultRowHeight="13.2" x14ac:dyDescent="0.25"/>
  <cols>
    <col min="1" max="1" width="4.5546875" customWidth="1"/>
    <col min="2" max="3" width="18.109375" customWidth="1"/>
    <col min="4" max="4" width="17.88671875" customWidth="1"/>
    <col min="5" max="5" width="15.44140625" customWidth="1"/>
    <col min="6" max="7" width="16.44140625" customWidth="1"/>
    <col min="8" max="8" width="18.5546875" customWidth="1"/>
    <col min="9" max="9" width="4" customWidth="1"/>
  </cols>
  <sheetData>
    <row r="1" spans="1:9" ht="20.25" customHeight="1" thickBot="1" x14ac:dyDescent="0.3">
      <c r="A1" s="67"/>
      <c r="B1" s="67"/>
      <c r="C1" s="67"/>
      <c r="D1" s="67"/>
      <c r="E1" s="67"/>
      <c r="F1" s="67"/>
      <c r="G1" s="67"/>
      <c r="H1" s="67"/>
      <c r="I1" s="67"/>
    </row>
    <row r="2" spans="1:9" ht="20.399999999999999" customHeight="1" thickBot="1" x14ac:dyDescent="0.3">
      <c r="A2" s="67"/>
      <c r="B2" s="129" t="s">
        <v>3</v>
      </c>
      <c r="C2" s="130"/>
      <c r="D2" s="130"/>
      <c r="E2" s="130"/>
      <c r="F2" s="130"/>
      <c r="G2" s="130"/>
      <c r="H2" s="65"/>
      <c r="I2" s="67"/>
    </row>
    <row r="3" spans="1:9" ht="39.6" hidden="1" customHeight="1" thickBot="1" x14ac:dyDescent="0.3">
      <c r="A3" s="67"/>
      <c r="B3" s="131" t="s">
        <v>0</v>
      </c>
      <c r="C3" s="131"/>
      <c r="D3" s="131"/>
      <c r="E3" s="131"/>
      <c r="F3" s="131"/>
      <c r="G3" s="131"/>
      <c r="H3" s="66"/>
      <c r="I3" s="67"/>
    </row>
    <row r="4" spans="1:9" ht="39.6" hidden="1" customHeight="1" thickBot="1" x14ac:dyDescent="0.3">
      <c r="A4" s="67"/>
      <c r="B4" s="64" t="s">
        <v>4</v>
      </c>
      <c r="C4" s="10" t="s">
        <v>5</v>
      </c>
      <c r="D4" s="11" t="s">
        <v>6</v>
      </c>
      <c r="E4" s="10" t="s">
        <v>7</v>
      </c>
      <c r="F4" s="12" t="s">
        <v>23</v>
      </c>
      <c r="G4" s="43" t="s">
        <v>24</v>
      </c>
      <c r="H4" s="13" t="s">
        <v>8</v>
      </c>
      <c r="I4" s="67"/>
    </row>
    <row r="5" spans="1:9" ht="39.6" hidden="1" customHeight="1" x14ac:dyDescent="0.25">
      <c r="A5" s="67"/>
      <c r="B5" s="14">
        <f>'Stock Analysis'!D5</f>
        <v>47</v>
      </c>
      <c r="C5" s="14">
        <f>'Stock Analysis'!E5</f>
        <v>8</v>
      </c>
      <c r="D5" s="14">
        <f>'Stock Analysis'!F5</f>
        <v>6</v>
      </c>
      <c r="E5" s="14">
        <f>'Stock Analysis'!G5</f>
        <v>7</v>
      </c>
      <c r="F5" s="14">
        <f>'Stock Analysis'!H5</f>
        <v>0</v>
      </c>
      <c r="G5" s="14">
        <f>'Stock Analysis'!I5</f>
        <v>0</v>
      </c>
      <c r="H5" s="15">
        <f>SUM(B5:F5)</f>
        <v>68</v>
      </c>
      <c r="I5" s="67"/>
    </row>
    <row r="6" spans="1:9" ht="39.9" hidden="1" customHeight="1" thickBot="1" x14ac:dyDescent="0.3">
      <c r="A6" s="67"/>
      <c r="B6" s="16">
        <f>'Stock Analysis'!D6</f>
        <v>840082</v>
      </c>
      <c r="C6" s="17">
        <f>'Stock Analysis'!E6</f>
        <v>143142</v>
      </c>
      <c r="D6" s="18">
        <f>'Stock Analysis'!F6</f>
        <v>140031</v>
      </c>
      <c r="E6" s="19">
        <f>'Stock Analysis'!G6</f>
        <v>135479</v>
      </c>
      <c r="F6" s="20">
        <f>'Stock Analysis'!H6</f>
        <v>0</v>
      </c>
      <c r="G6" s="20">
        <f>'Stock Analysis'!I6</f>
        <v>0</v>
      </c>
      <c r="H6" s="21">
        <f>SUM(B6:G6)</f>
        <v>1258734</v>
      </c>
      <c r="I6" s="67"/>
    </row>
    <row r="7" spans="1:9" ht="94.5" customHeight="1" x14ac:dyDescent="0.25">
      <c r="A7" s="67"/>
      <c r="B7" s="70"/>
      <c r="C7" s="22"/>
      <c r="D7" s="23"/>
      <c r="E7" s="24"/>
      <c r="F7" s="25"/>
      <c r="G7" s="42"/>
      <c r="H7" s="108"/>
      <c r="I7" s="67"/>
    </row>
    <row r="8" spans="1:9" ht="30" customHeight="1" thickBot="1" x14ac:dyDescent="0.35">
      <c r="A8" s="67"/>
      <c r="B8" s="75">
        <f>B5</f>
        <v>47</v>
      </c>
      <c r="C8" s="75">
        <f>SUM(C5:D5)</f>
        <v>14</v>
      </c>
      <c r="D8" s="138" t="s">
        <v>9</v>
      </c>
      <c r="E8" s="139"/>
      <c r="F8" s="87">
        <f>SUM(E5:F5)</f>
        <v>7</v>
      </c>
      <c r="G8" s="46">
        <f>G5</f>
        <v>0</v>
      </c>
      <c r="H8" s="109">
        <f>SUM(B8+C8+F8+G8)</f>
        <v>68</v>
      </c>
      <c r="I8" s="67"/>
    </row>
    <row r="9" spans="1:9" ht="28.5" customHeight="1" thickBot="1" x14ac:dyDescent="0.35">
      <c r="A9" s="67"/>
      <c r="B9" s="76">
        <f>B6</f>
        <v>840082</v>
      </c>
      <c r="C9" s="77">
        <f>SUM(C6:D6)</f>
        <v>283173</v>
      </c>
      <c r="D9" s="140" t="s">
        <v>2</v>
      </c>
      <c r="E9" s="141"/>
      <c r="F9" s="88">
        <f>SUM(E6:F6)</f>
        <v>135479</v>
      </c>
      <c r="G9" s="45">
        <f>G6</f>
        <v>0</v>
      </c>
      <c r="H9" s="110">
        <f>SUM(B9+C9+F9+G9)</f>
        <v>1258734</v>
      </c>
      <c r="I9" s="67"/>
    </row>
    <row r="10" spans="1:9" ht="18.600000000000001" thickTop="1" thickBot="1" x14ac:dyDescent="0.35">
      <c r="A10" s="67"/>
      <c r="B10" s="78"/>
      <c r="C10" s="79"/>
      <c r="D10" s="69"/>
      <c r="E10" s="68"/>
      <c r="F10" s="89"/>
      <c r="G10" s="89"/>
      <c r="H10" s="67"/>
      <c r="I10" s="67"/>
    </row>
    <row r="11" spans="1:9" ht="28.35" customHeight="1" thickTop="1" thickBot="1" x14ac:dyDescent="0.35">
      <c r="A11" s="67"/>
      <c r="B11" s="80">
        <f>IF(ISERROR(B8/H8),"0",(B8/H8))</f>
        <v>0.69117647058823528</v>
      </c>
      <c r="C11" s="81">
        <f>IF(ISERROR(C8/H8),"0",C8/H8)</f>
        <v>0.20588235294117646</v>
      </c>
      <c r="D11" s="132" t="s">
        <v>13</v>
      </c>
      <c r="E11" s="133"/>
      <c r="F11" s="90">
        <f>IF(ISERROR(F8/H8),"0",(F8/H8))</f>
        <v>0.10294117647058823</v>
      </c>
      <c r="G11" s="90">
        <f>IF(ISERROR(G8/H8),"0",(G8/H8))</f>
        <v>0</v>
      </c>
      <c r="H11" s="67"/>
      <c r="I11" s="67"/>
    </row>
    <row r="12" spans="1:9" ht="23.4" customHeight="1" thickBot="1" x14ac:dyDescent="0.35">
      <c r="A12" s="67"/>
      <c r="B12" s="82">
        <f>IF(ISERROR(B6/H9),"0",(B6/H9))</f>
        <v>0.66740232646452702</v>
      </c>
      <c r="C12" s="83">
        <f>IF(ISERROR(C9/H9),"0",C9/H9)</f>
        <v>0.2249665139735639</v>
      </c>
      <c r="D12" s="134" t="s">
        <v>14</v>
      </c>
      <c r="E12" s="135"/>
      <c r="F12" s="91">
        <f>IF(ISERROR(F9/H9),"0",(F9/H9))</f>
        <v>0.10763115956190902</v>
      </c>
      <c r="G12" s="91">
        <f>IF(ISERROR(G9/H9),"0",(G9/H9))</f>
        <v>0</v>
      </c>
      <c r="H12" s="67"/>
      <c r="I12" s="67"/>
    </row>
    <row r="13" spans="1:9" ht="22.5" customHeight="1" thickTop="1" thickBot="1" x14ac:dyDescent="0.35">
      <c r="A13" s="67"/>
      <c r="B13" s="84"/>
      <c r="C13" s="85"/>
      <c r="D13" s="69"/>
      <c r="E13" s="68"/>
      <c r="F13" s="92" t="s">
        <v>25</v>
      </c>
      <c r="G13" s="93"/>
      <c r="H13" s="67"/>
      <c r="I13" s="67"/>
    </row>
    <row r="14" spans="1:9" ht="28.5" customHeight="1" thickTop="1" thickBot="1" x14ac:dyDescent="0.35">
      <c r="A14" s="67"/>
      <c r="B14" s="86">
        <f>IF(ISERROR(B9/B8),"0",B9/B8)</f>
        <v>17874.08510638298</v>
      </c>
      <c r="C14" s="86">
        <f>IF(ISERROR(C9/C8),"0",C9/C8)</f>
        <v>20226.642857142859</v>
      </c>
      <c r="D14" s="136" t="s">
        <v>12</v>
      </c>
      <c r="E14" s="137"/>
      <c r="F14" s="94">
        <f>IF(ISERROR(F9/F8),"0",F9/F8)</f>
        <v>19354.142857142859</v>
      </c>
      <c r="G14" s="88" t="str">
        <f>IF(ISERROR(G9/G8),"0",G9/G8)</f>
        <v>0</v>
      </c>
      <c r="H14" s="67"/>
      <c r="I14" s="67"/>
    </row>
    <row r="15" spans="1:9" ht="26.4" customHeight="1" thickTop="1" x14ac:dyDescent="0.25">
      <c r="A15" s="67"/>
      <c r="B15" s="67"/>
      <c r="C15" s="67"/>
      <c r="D15" s="67"/>
      <c r="E15" s="67"/>
      <c r="F15" s="67"/>
      <c r="G15" s="67"/>
      <c r="H15" s="67"/>
      <c r="I15" s="67"/>
    </row>
  </sheetData>
  <sheetProtection sheet="1" objects="1" scenarios="1"/>
  <mergeCells count="7">
    <mergeCell ref="B2:G2"/>
    <mergeCell ref="B3:G3"/>
    <mergeCell ref="D11:E11"/>
    <mergeCell ref="D12:E12"/>
    <mergeCell ref="D14:E14"/>
    <mergeCell ref="D8:E8"/>
    <mergeCell ref="D9:E9"/>
  </mergeCells>
  <phoneticPr fontId="3" type="noConversion"/>
  <printOptions horizontalCentered="1"/>
  <pageMargins left="0.75" right="0.75" top="1" bottom="1" header="0.5" footer="0.5"/>
  <pageSetup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>
    <tabColor rgb="FFFFC000"/>
  </sheetPr>
  <dimension ref="A1:K14"/>
  <sheetViews>
    <sheetView tabSelected="1" topLeftCell="A3" zoomScaleNormal="100" workbookViewId="0">
      <selection activeCell="F10" sqref="F10:G10"/>
    </sheetView>
  </sheetViews>
  <sheetFormatPr defaultRowHeight="13.2" x14ac:dyDescent="0.25"/>
  <cols>
    <col min="1" max="1" width="4.5546875" customWidth="1"/>
    <col min="3" max="3" width="6.44140625" customWidth="1"/>
    <col min="4" max="4" width="15.44140625" customWidth="1"/>
    <col min="5" max="5" width="18.109375" customWidth="1"/>
    <col min="6" max="6" width="17.88671875" customWidth="1"/>
    <col min="7" max="7" width="15.44140625" customWidth="1"/>
    <col min="8" max="9" width="16.44140625" customWidth="1"/>
    <col min="10" max="10" width="15.44140625" customWidth="1"/>
    <col min="11" max="11" width="5.88671875" style="2" customWidth="1"/>
  </cols>
  <sheetData>
    <row r="1" spans="1:11" ht="24" customHeight="1" thickBot="1" x14ac:dyDescent="0.3">
      <c r="A1" s="55"/>
      <c r="B1" s="55"/>
      <c r="C1" s="55"/>
      <c r="D1" s="55"/>
      <c r="E1" s="55"/>
      <c r="F1" s="55"/>
      <c r="G1" s="55"/>
      <c r="H1" s="55"/>
      <c r="I1" s="55"/>
      <c r="J1" s="55"/>
      <c r="K1" s="55"/>
    </row>
    <row r="2" spans="1:11" ht="39.9" customHeight="1" thickBot="1" x14ac:dyDescent="0.3">
      <c r="A2" s="55"/>
      <c r="B2" s="55"/>
      <c r="C2" s="55"/>
      <c r="D2" s="142" t="s">
        <v>15</v>
      </c>
      <c r="E2" s="143"/>
      <c r="F2" s="143"/>
      <c r="G2" s="143"/>
      <c r="H2" s="143"/>
      <c r="I2" s="143"/>
      <c r="J2" s="73"/>
      <c r="K2" s="55"/>
    </row>
    <row r="3" spans="1:11" ht="26.25" customHeight="1" thickBot="1" x14ac:dyDescent="0.3">
      <c r="A3" s="55"/>
      <c r="B3" s="150"/>
      <c r="C3" s="151"/>
      <c r="D3" s="144" t="s">
        <v>0</v>
      </c>
      <c r="E3" s="145"/>
      <c r="F3" s="145"/>
      <c r="G3" s="145"/>
      <c r="H3" s="145"/>
      <c r="I3" s="145"/>
      <c r="J3" s="74"/>
      <c r="K3" s="55"/>
    </row>
    <row r="4" spans="1:11" ht="29.25" customHeight="1" x14ac:dyDescent="0.25">
      <c r="A4" s="55"/>
      <c r="B4" s="152"/>
      <c r="C4" s="153"/>
      <c r="D4" s="26" t="s">
        <v>4</v>
      </c>
      <c r="E4" s="27" t="s">
        <v>5</v>
      </c>
      <c r="F4" s="28" t="s">
        <v>6</v>
      </c>
      <c r="G4" s="27" t="s">
        <v>7</v>
      </c>
      <c r="H4" s="29" t="s">
        <v>23</v>
      </c>
      <c r="I4" s="43" t="s">
        <v>24</v>
      </c>
      <c r="J4" s="30" t="s">
        <v>8</v>
      </c>
      <c r="K4" s="55"/>
    </row>
    <row r="5" spans="1:11" ht="29.1" customHeight="1" thickBot="1" x14ac:dyDescent="0.3">
      <c r="A5" s="55"/>
      <c r="B5" s="148" t="s">
        <v>2</v>
      </c>
      <c r="C5" s="149"/>
      <c r="D5" s="31">
        <f>'Stock Analysis'!D6</f>
        <v>840082</v>
      </c>
      <c r="E5" s="32">
        <f>'Stock Analysis'!E6</f>
        <v>143142</v>
      </c>
      <c r="F5" s="33">
        <f>'Stock Analysis'!F6</f>
        <v>140031</v>
      </c>
      <c r="G5" s="34">
        <f>'Stock Analysis'!G6</f>
        <v>135479</v>
      </c>
      <c r="H5" s="35">
        <f>'Stock Analysis'!H6</f>
        <v>0</v>
      </c>
      <c r="I5" s="20">
        <f>'Stock Analysis'!I6</f>
        <v>0</v>
      </c>
      <c r="J5" s="36">
        <f>'Stock Analysis'!J6</f>
        <v>1258734</v>
      </c>
      <c r="K5" s="55"/>
    </row>
    <row r="6" spans="1:11" ht="94.5" customHeight="1" thickBot="1" x14ac:dyDescent="0.3">
      <c r="A6" s="55"/>
      <c r="B6" s="55"/>
      <c r="C6" s="55"/>
      <c r="D6" s="71"/>
      <c r="E6" s="37"/>
      <c r="F6" s="3"/>
      <c r="G6" s="4"/>
      <c r="H6" s="1"/>
      <c r="I6" s="42"/>
      <c r="J6" s="56"/>
      <c r="K6" s="55"/>
    </row>
    <row r="7" spans="1:11" ht="27" customHeight="1" thickBot="1" x14ac:dyDescent="0.35">
      <c r="A7" s="55"/>
      <c r="B7" s="55"/>
      <c r="C7" s="55"/>
      <c r="D7" s="72"/>
      <c r="E7" s="95">
        <f>SUM(E5:F5)</f>
        <v>283173</v>
      </c>
      <c r="F7" s="146" t="s">
        <v>2</v>
      </c>
      <c r="G7" s="147"/>
      <c r="H7" s="45">
        <f>SUM(G5:H5)</f>
        <v>135479</v>
      </c>
      <c r="I7" s="45">
        <f>I5</f>
        <v>0</v>
      </c>
      <c r="J7" s="55"/>
      <c r="K7" s="55"/>
    </row>
    <row r="8" spans="1:11" ht="14.4" thickTop="1" thickBot="1" x14ac:dyDescent="0.3">
      <c r="A8" s="55"/>
      <c r="B8" s="55"/>
      <c r="C8" s="55"/>
      <c r="D8" s="55"/>
      <c r="E8" s="55"/>
      <c r="F8" s="55"/>
      <c r="G8" s="55"/>
      <c r="H8" s="55"/>
      <c r="I8" s="55"/>
      <c r="J8" s="55"/>
      <c r="K8" s="55"/>
    </row>
    <row r="9" spans="1:11" ht="33" customHeight="1" thickTop="1" thickBot="1" x14ac:dyDescent="0.3">
      <c r="A9" s="55"/>
      <c r="B9" s="55"/>
      <c r="C9" s="55"/>
      <c r="D9" s="55"/>
      <c r="E9" s="96">
        <v>-8.6400000000000005E-2</v>
      </c>
      <c r="F9" s="115" t="s">
        <v>11</v>
      </c>
      <c r="G9" s="154"/>
      <c r="H9" s="155">
        <v>-4.0000000000000001E-3</v>
      </c>
      <c r="I9" s="107">
        <v>0.25</v>
      </c>
      <c r="J9" s="55"/>
      <c r="K9" s="55"/>
    </row>
    <row r="10" spans="1:11" ht="33" customHeight="1" thickBot="1" x14ac:dyDescent="0.3">
      <c r="A10" s="55"/>
      <c r="B10" s="55"/>
      <c r="C10" s="55"/>
      <c r="D10" s="55"/>
      <c r="E10" s="97">
        <f>E7*E9</f>
        <v>-24466.147200000003</v>
      </c>
      <c r="F10" s="146" t="s">
        <v>10</v>
      </c>
      <c r="G10" s="147"/>
      <c r="H10" s="98">
        <f>H7*H9</f>
        <v>-541.91600000000005</v>
      </c>
      <c r="I10" s="98">
        <f>I7*I9</f>
        <v>0</v>
      </c>
      <c r="J10" s="55"/>
      <c r="K10" s="55"/>
    </row>
    <row r="11" spans="1:11" ht="13.8" thickTop="1" x14ac:dyDescent="0.25">
      <c r="A11" s="55"/>
      <c r="B11" s="55"/>
      <c r="C11" s="55"/>
      <c r="D11" s="55"/>
      <c r="E11" s="55"/>
      <c r="F11" s="55"/>
      <c r="G11" s="55"/>
      <c r="H11" s="55"/>
      <c r="I11" s="55"/>
      <c r="J11" s="55"/>
      <c r="K11" s="55"/>
    </row>
    <row r="12" spans="1:11" x14ac:dyDescent="0.25">
      <c r="A12" s="55"/>
      <c r="B12" s="55"/>
      <c r="C12" s="55"/>
      <c r="D12" s="55"/>
      <c r="E12" s="55"/>
      <c r="F12" s="55"/>
      <c r="G12" s="55"/>
      <c r="H12" s="55"/>
      <c r="I12" s="55"/>
      <c r="J12" s="55"/>
      <c r="K12" s="55"/>
    </row>
    <row r="13" spans="1:11" ht="42.6" customHeight="1" x14ac:dyDescent="0.25">
      <c r="A13" s="111"/>
      <c r="B13" s="111"/>
      <c r="C13" s="111"/>
      <c r="D13" s="111"/>
      <c r="E13" s="114">
        <f>IF(ISERROR(I13/J5),"0",I13/J5)</f>
        <v>-1.9867631445563562E-2</v>
      </c>
      <c r="F13" s="111"/>
      <c r="G13" s="111"/>
      <c r="H13" s="111"/>
      <c r="I13" s="113">
        <f>E10+H10+I10</f>
        <v>-25008.063200000004</v>
      </c>
      <c r="J13" s="112"/>
      <c r="K13" s="111"/>
    </row>
    <row r="14" spans="1:11" x14ac:dyDescent="0.25">
      <c r="A14" s="111"/>
      <c r="B14" s="111"/>
      <c r="C14" s="111"/>
      <c r="D14" s="111"/>
      <c r="E14" s="111"/>
      <c r="F14" s="111"/>
      <c r="G14" s="111"/>
      <c r="H14" s="111"/>
      <c r="I14" s="111"/>
      <c r="J14" s="111"/>
      <c r="K14" s="111"/>
    </row>
  </sheetData>
  <sheetProtection sheet="1" objects="1" scenarios="1"/>
  <mergeCells count="7">
    <mergeCell ref="D2:I2"/>
    <mergeCell ref="D3:I3"/>
    <mergeCell ref="F10:G10"/>
    <mergeCell ref="F7:G7"/>
    <mergeCell ref="B5:C5"/>
    <mergeCell ref="B3:C4"/>
    <mergeCell ref="F9:G9"/>
  </mergeCells>
  <phoneticPr fontId="3" type="noConversion"/>
  <printOptions horizontalCentered="1"/>
  <pageMargins left="0.75" right="0.75" top="1" bottom="1" header="0.5" footer="0.5"/>
  <pageSetup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Stock Analysis</vt:lpstr>
      <vt:lpstr>Stock Graph</vt:lpstr>
      <vt:lpstr>Old and Dead</vt:lpstr>
      <vt:lpstr>Supply Analysis</vt:lpstr>
      <vt:lpstr>Water Analysis</vt:lpstr>
    </vt:vector>
  </TitlesOfParts>
  <Company>NADA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Les Abrams</dc:creator>
  <cp:lastModifiedBy>Gage Witters</cp:lastModifiedBy>
  <cp:lastPrinted>2008-05-15T17:16:52Z</cp:lastPrinted>
  <dcterms:created xsi:type="dcterms:W3CDTF">2008-04-22T17:08:07Z</dcterms:created>
  <dcterms:modified xsi:type="dcterms:W3CDTF">2023-11-04T14:24:55Z</dcterms:modified>
</cp:coreProperties>
</file>