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d.docs.live.net/eda3eaa301bfc65c/Ministry/Crown Budget Coaching/Case Studies/"/>
    </mc:Choice>
  </mc:AlternateContent>
  <xr:revisionPtr revIDLastSave="92" documentId="11_74C4732B83B380F8CE7A3201B02C0AC7CB1A2187" xr6:coauthVersionLast="47" xr6:coauthVersionMax="47" xr10:uidLastSave="{3C09B96A-8065-42C1-AFA5-91372A5697C4}"/>
  <bookViews>
    <workbookView xWindow="-120" yWindow="-120" windowWidth="29040" windowHeight="15720" xr2:uid="{00000000-000D-0000-FFFF-FFFF00000000}"/>
  </bookViews>
  <sheets>
    <sheet name="Background" sheetId="1" r:id="rId1"/>
    <sheet name="Assets &amp; Liabilities" sheetId="2" r:id="rId2"/>
    <sheet name="Percentage Guide" sheetId="3" r:id="rId3"/>
    <sheet name="% Spending Plan" sheetId="4" r:id="rId4"/>
    <sheet name="Spending Plan" sheetId="5" r:id="rId5"/>
  </sheets>
  <definedNames>
    <definedName name="_GPF2" localSheetId="2">'Percentage Guide'!$C$70:$I$99</definedName>
    <definedName name="_GPF2" localSheetId="4">#REF!</definedName>
    <definedName name="_GPF2">#REF!</definedName>
    <definedName name="_GPF4" localSheetId="2">'Percentage Guide'!$C$37:$I$66</definedName>
    <definedName name="_GPF4" localSheetId="4">#REF!</definedName>
    <definedName name="_GPF4">#REF!</definedName>
    <definedName name="_GPF6" localSheetId="2">'Percentage Guide'!$C$4:$G$33</definedName>
    <definedName name="_GPF6" localSheetId="4">#REF!</definedName>
    <definedName name="_GPF6">#REF!</definedName>
    <definedName name="GPSA" localSheetId="2">'Percentage Guide'!$C$136:$D$165</definedName>
    <definedName name="GPSA" localSheetId="4">#REF!</definedName>
    <definedName name="GPSA">#REF!</definedName>
    <definedName name="GPSC" localSheetId="2">'Percentage Guide'!$C$103:$E$132</definedName>
    <definedName name="GPSC" localSheetId="4">#REF!</definedName>
    <definedName name="GPSC">#REF!</definedName>
    <definedName name="GPSR" localSheetId="2">'Percentage Guide'!$C$169:$D$198</definedName>
    <definedName name="GPSR" localSheetId="4">#REF!</definedName>
    <definedName name="GPSR">#REF!</definedName>
    <definedName name="GuidePercentFam2" localSheetId="4">#REF!</definedName>
    <definedName name="GuidePercentFam2">#REF!</definedName>
    <definedName name="GuidePercentFam4" localSheetId="4">#REF!</definedName>
    <definedName name="GuidePercentFam4">#REF!</definedName>
    <definedName name="_xlnm.Print_Titles" localSheetId="4">'Spending Plan'!$1:$1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9" i="5" l="1"/>
  <c r="D119" i="5"/>
  <c r="C119" i="5"/>
  <c r="E111" i="5"/>
  <c r="C111" i="5"/>
  <c r="E101" i="5"/>
  <c r="C101" i="5"/>
  <c r="E94" i="5"/>
  <c r="C94" i="5"/>
  <c r="E89" i="5"/>
  <c r="C89" i="5"/>
  <c r="E84" i="5"/>
  <c r="C84" i="5"/>
  <c r="E74" i="5"/>
  <c r="C74" i="5"/>
  <c r="E63" i="5"/>
  <c r="C63" i="5"/>
  <c r="E49" i="5"/>
  <c r="C49" i="5"/>
  <c r="C26" i="5"/>
  <c r="C25" i="5" s="1"/>
  <c r="D25" i="5" s="1"/>
  <c r="E25" i="5"/>
  <c r="E19" i="5"/>
  <c r="C19" i="5"/>
  <c r="E9" i="5"/>
  <c r="C9" i="5"/>
  <c r="C34" i="4"/>
  <c r="G2" i="4"/>
  <c r="H2" i="4" s="1"/>
  <c r="H196" i="3"/>
  <c r="G196" i="3"/>
  <c r="F196" i="3"/>
  <c r="E196" i="3"/>
  <c r="D196" i="3"/>
  <c r="C196" i="3"/>
  <c r="H163" i="3"/>
  <c r="G163" i="3"/>
  <c r="F163" i="3"/>
  <c r="E163" i="3"/>
  <c r="D163" i="3"/>
  <c r="C163" i="3"/>
  <c r="H130" i="3"/>
  <c r="G130" i="3"/>
  <c r="F130" i="3"/>
  <c r="E130" i="3"/>
  <c r="D130" i="3"/>
  <c r="C130" i="3"/>
  <c r="H97" i="3"/>
  <c r="G97" i="3"/>
  <c r="F97" i="3"/>
  <c r="E97" i="3"/>
  <c r="D97" i="3"/>
  <c r="C97" i="3"/>
  <c r="H64" i="3"/>
  <c r="G64" i="3"/>
  <c r="F64" i="3"/>
  <c r="E64" i="3"/>
  <c r="D64" i="3"/>
  <c r="C64" i="3"/>
  <c r="H31" i="3"/>
  <c r="G31" i="3"/>
  <c r="F31" i="3"/>
  <c r="E31" i="3"/>
  <c r="D31" i="3"/>
  <c r="C31" i="3"/>
  <c r="G60" i="2"/>
  <c r="G63" i="2" s="1"/>
  <c r="D60" i="2"/>
  <c r="E71" i="5" s="1"/>
  <c r="G51" i="2"/>
  <c r="D51" i="2"/>
  <c r="E35" i="5" s="1"/>
  <c r="E34" i="5" s="1"/>
  <c r="G43" i="2"/>
  <c r="D43" i="2"/>
  <c r="E54" i="5" s="1"/>
  <c r="E53" i="5" s="1"/>
  <c r="G33" i="2"/>
  <c r="D33" i="2"/>
  <c r="E70" i="5" s="1"/>
  <c r="G21" i="2"/>
  <c r="E30" i="5" l="1"/>
  <c r="E4" i="5" s="1"/>
  <c r="E5" i="4"/>
  <c r="G5" i="4" s="1"/>
  <c r="D19" i="5" s="1"/>
  <c r="D30" i="5" s="1"/>
  <c r="G64" i="2"/>
  <c r="E69" i="5"/>
  <c r="E127" i="5" s="1"/>
  <c r="E5" i="5" s="1"/>
  <c r="E6" i="5" s="1"/>
  <c r="G6" i="4"/>
  <c r="C35" i="5"/>
  <c r="C34" i="5" s="1"/>
  <c r="C54" i="5"/>
  <c r="C53" i="5" s="1"/>
  <c r="C70" i="5"/>
  <c r="C30" i="5"/>
  <c r="C4" i="5" s="1"/>
  <c r="C71" i="5"/>
  <c r="G7" i="4" l="1"/>
  <c r="E28" i="4" s="1"/>
  <c r="G28" i="4" s="1"/>
  <c r="D101" i="5" s="1"/>
  <c r="C69" i="5"/>
  <c r="C127" i="5" s="1"/>
  <c r="C5" i="5" s="1"/>
  <c r="C6" i="5" s="1"/>
  <c r="E24" i="4" l="1"/>
  <c r="G24" i="4" s="1"/>
  <c r="D89" i="5" s="1"/>
  <c r="H7" i="4"/>
  <c r="E14" i="4"/>
  <c r="G14" i="4" s="1"/>
  <c r="D53" i="5" s="1"/>
  <c r="E12" i="4"/>
  <c r="G12" i="4" s="1"/>
  <c r="D49" i="5" s="1"/>
  <c r="E22" i="4"/>
  <c r="G22" i="4" s="1"/>
  <c r="D84" i="5" s="1"/>
  <c r="E10" i="4"/>
  <c r="G10" i="4" s="1"/>
  <c r="G35" i="4" s="1"/>
  <c r="H35" i="4" s="1"/>
  <c r="E20" i="4"/>
  <c r="G20" i="4" s="1"/>
  <c r="D74" i="5" s="1"/>
  <c r="E18" i="4"/>
  <c r="G18" i="4" s="1"/>
  <c r="D69" i="5" s="1"/>
  <c r="E30" i="4"/>
  <c r="G30" i="4" s="1"/>
  <c r="D111" i="5" s="1"/>
  <c r="E26" i="4"/>
  <c r="G26" i="4" s="1"/>
  <c r="D94" i="5" s="1"/>
  <c r="E16" i="4"/>
  <c r="G16" i="4" s="1"/>
  <c r="D63" i="5" s="1"/>
  <c r="D34" i="5" l="1"/>
  <c r="D127" i="5" s="1"/>
</calcChain>
</file>

<file path=xl/sharedStrings.xml><?xml version="1.0" encoding="utf-8"?>
<sst xmlns="http://schemas.openxmlformats.org/spreadsheetml/2006/main" count="422" uniqueCount="236">
  <si>
    <t>CASE STUDY A</t>
  </si>
  <si>
    <t>• Mindy was awarded the house but has to pay the mortgage.</t>
  </si>
  <si>
    <t>• Mindy was awarded all personal belongings - furniture, toys, clothes. </t>
  </si>
  <si>
    <t>• Mindy was awarded child support of 1,800 per month. </t>
  </si>
  <si>
    <t>• Mindy was awarded the Honda Accord, which has a loan against it. </t>
  </si>
  <si>
    <t>• Terry is responsible for providing health insurance for the children. He is also responsible for all medical  expenses the health insurance doesn’t pay, plus all dental and prescription drug expenses for the children. Mindy's employer does not provide health insurance.</t>
  </si>
  <si>
    <t>• Terry is to carry life insurance on himself in the amount of 250,000 with the children as the beneficiaries until the youngest child reaches age 21. </t>
  </si>
  <si>
    <t>• No alimony was awarded. </t>
  </si>
  <si>
    <t>• Mindy was awarded the exemptions of the children for income tax purposes. </t>
  </si>
  <si>
    <t>Help Mindy develop a realistic budget for her new situation as a single mother.
- Complete the "% Spending Plan" tab, using appropriate percentages from the "Percentage Guide" tab.
- In the "Spending Plan" tab, complete the "new budget" column, explaining significant changes in the "comments" column.</t>
  </si>
  <si>
    <t>The questions below will be in the Assignment for Case Study A.  They are listed here so you can be thinking about them as you review the forms in this spreadsheet.</t>
  </si>
  <si>
    <t>1.  What scriptures and biblical principles could help Mindy understand how God wants her to manage her debts and decide about declaring bankruptcy?</t>
  </si>
  <si>
    <t xml:space="preserve">2. What actions should Mindy take to help her adjust to her new lifestyle and her resulting emotions?        </t>
  </si>
  <si>
    <t>3. Mindy's debt payments are significantly over the guideline.  What practical steps should Mindy take to reduce her debt payments?</t>
  </si>
  <si>
    <t>4. Mindy's housing expense is significantly over the guideline.  How would you help Mindy decide whether to keep her house or sell it?</t>
  </si>
  <si>
    <t>5. What actions should Mindy take to secure some type of health and life insurance?</t>
  </si>
  <si>
    <t>6. What actions should Mindy take to fund emergency savings and clothing?</t>
  </si>
  <si>
    <r>
      <rPr>
        <sz val="14"/>
        <color rgb="FF000000"/>
        <rFont val="Calibri"/>
      </rPr>
      <t> </t>
    </r>
    <r>
      <rPr>
        <sz val="14"/>
        <color rgb="FF211D1E"/>
        <rFont val="Calibri"/>
      </rPr>
      <t>This is a very sad situation that you may very well run in to. Statistics show: </t>
    </r>
  </si>
  <si>
    <t>• 41 percent of first marriages end in divorce. </t>
  </si>
  <si>
    <t>• 60 percent of second marriages end in divorce. </t>
  </si>
  <si>
    <t>• 73 percent of third marriages end in divorce. </t>
  </si>
  <si>
    <t>This is alarming and sad news. Yet Christians are not exempt from these types of situations.</t>
  </si>
  <si>
    <t>Assets &amp; Liabilities</t>
  </si>
  <si>
    <t>Date:</t>
  </si>
  <si>
    <t>Comments</t>
  </si>
  <si>
    <r>
      <rPr>
        <b/>
        <i/>
        <sz val="16"/>
        <color theme="1"/>
        <rFont val="Arial"/>
      </rPr>
      <t xml:space="preserve">ASSETS </t>
    </r>
    <r>
      <rPr>
        <b/>
        <sz val="10"/>
        <color theme="1"/>
        <rFont val="Arial"/>
      </rPr>
      <t>(Present Market Value)</t>
    </r>
  </si>
  <si>
    <t>Balance</t>
  </si>
  <si>
    <t>Cash On Hand (both husband and wife if married)</t>
  </si>
  <si>
    <t>Checking Accounts</t>
  </si>
  <si>
    <t>Savings Accounts</t>
  </si>
  <si>
    <t>Stocks and Bonds</t>
  </si>
  <si>
    <t>Cash Value of Life Insurance</t>
  </si>
  <si>
    <t>Valuable Collections (coins, stamps, etc.)</t>
  </si>
  <si>
    <t>Primary Home Value (look up value, e.g., zillow.com)</t>
  </si>
  <si>
    <t>Other Real Estate</t>
  </si>
  <si>
    <t>Mortgages/Notes Receivable</t>
  </si>
  <si>
    <t>Automobile 1 (look up value, e.g., kbb.com) - 4 year-old Honda Accord</t>
  </si>
  <si>
    <t>Automobile 2 (look up value, e.g., kbb.com)</t>
  </si>
  <si>
    <t>Automobile 3 (look up value, e.g., kbb.com)</t>
  </si>
  <si>
    <t>Personal Property (Furniture, Jewelry, etc.)</t>
  </si>
  <si>
    <t>Retirement Savings (401k, 403b, , IRAs, Pension, etc.)</t>
  </si>
  <si>
    <t>College Savings</t>
  </si>
  <si>
    <t>Other Assets</t>
  </si>
  <si>
    <t>Total Assets:</t>
  </si>
  <si>
    <t>LIABILITIES / DEBT LIST</t>
  </si>
  <si>
    <t>CREDIT CARDS (only list cards for which you do not pay the full statement balance each month)</t>
  </si>
  <si>
    <t>Credit Card Issuer</t>
  </si>
  <si>
    <t>What Was Purchased</t>
  </si>
  <si>
    <t>Minimum Monthly Payment</t>
  </si>
  <si>
    <t>Interest Rate</t>
  </si>
  <si>
    <t>Months Past Due</t>
  </si>
  <si>
    <t>Balance Due</t>
  </si>
  <si>
    <t>Chase Amazon</t>
  </si>
  <si>
    <t>Various</t>
  </si>
  <si>
    <t>Citibank Visa</t>
  </si>
  <si>
    <t>Capital One Mastercard</t>
  </si>
  <si>
    <t xml:space="preserve"> </t>
  </si>
  <si>
    <t>Total Credit Cards</t>
  </si>
  <si>
    <t>AUTO LOANS</t>
  </si>
  <si>
    <t>Loan Company</t>
  </si>
  <si>
    <t>Year, Make, Model</t>
  </si>
  <si>
    <t>Honda Financing</t>
  </si>
  <si>
    <t>4 year-old Honda Accord</t>
  </si>
  <si>
    <t>Total Auto Loans</t>
  </si>
  <si>
    <t>HOME MORTGAGES (includes home equity loans or lines of credit)</t>
  </si>
  <si>
    <t>Mortgage Service Company</t>
  </si>
  <si>
    <t>Property Address</t>
  </si>
  <si>
    <t>My Town Credit Union</t>
  </si>
  <si>
    <t>18 Oak Court</t>
  </si>
  <si>
    <t>Total Home Mortgages</t>
  </si>
  <si>
    <t>OTHER DEBT (education, medical, personal, business, legal, IRS, etc.)</t>
  </si>
  <si>
    <t>Who</t>
  </si>
  <si>
    <t>Type of Debt (medical, education, etc.)</t>
  </si>
  <si>
    <t>Best Finance</t>
  </si>
  <si>
    <t>Debt Consolidation Loan</t>
  </si>
  <si>
    <t>Total Other Debt</t>
  </si>
  <si>
    <t>Total Liabilities/Debts</t>
  </si>
  <si>
    <t>NET WORTH (Total Assets minus Total Liabilities/Debts)</t>
  </si>
  <si>
    <t>Form Version Nov 28, 2022</t>
  </si>
  <si>
    <t>Instructions 
1. Find the family situation that most closely represents your family (i.e. Married with 4 children, Single with roommate, etc.).
2. Find the gross income level that most closely represents your family (i.e. $25,000 to $125,000).
3. Taxes include all current actual monthly Federal, Social Security, Medicare, State, and Local Income Tax Taxes.</t>
  </si>
  <si>
    <t>Suggested Percentage Guidelines For Family Income</t>
  </si>
  <si>
    <t>(Married with 4 Children)</t>
  </si>
  <si>
    <t>GROSS HOUSEHOLD INCOME:</t>
  </si>
  <si>
    <t>1. Tithe/Giving</t>
  </si>
  <si>
    <r>
      <rPr>
        <b/>
        <sz val="10"/>
        <color theme="1"/>
        <rFont val="Arial"/>
      </rPr>
      <t>2. Total Taxes</t>
    </r>
    <r>
      <rPr>
        <b/>
        <vertAlign val="superscript"/>
        <sz val="10"/>
        <color theme="1"/>
        <rFont val="Arial"/>
      </rPr>
      <t xml:space="preserve"> </t>
    </r>
  </si>
  <si>
    <t>Use Current Monthly Taxes</t>
  </si>
  <si>
    <t xml:space="preserve"> Net Spendable Income:(Gross Income - Tithe/Giving - Total Taxes) percentages below add to 100%</t>
  </si>
  <si>
    <t>3. Housing</t>
  </si>
  <si>
    <t>4. Food</t>
  </si>
  <si>
    <t>5. Transportation</t>
  </si>
  <si>
    <t>6. Insurance</t>
  </si>
  <si>
    <t>7. Debts</t>
  </si>
  <si>
    <t>8. Entertainment/Recreation</t>
  </si>
  <si>
    <t>9. Clothing</t>
  </si>
  <si>
    <t>10. Savings</t>
  </si>
  <si>
    <t>11. Health &amp; Wellness</t>
  </si>
  <si>
    <t>12. Miscellaneous</t>
  </si>
  <si>
    <t xml:space="preserve">13. Investments </t>
  </si>
  <si>
    <t>Total Net Spendable Income:</t>
  </si>
  <si>
    <t>14. School/Child Care</t>
  </si>
  <si>
    <t>no guideline percentages</t>
  </si>
  <si>
    <t>(Married with 2 Children)</t>
  </si>
  <si>
    <r>
      <rPr>
        <b/>
        <sz val="10"/>
        <color theme="1"/>
        <rFont val="Arial"/>
      </rPr>
      <t>2. Total Taxes</t>
    </r>
    <r>
      <rPr>
        <b/>
        <vertAlign val="superscript"/>
        <sz val="10"/>
        <color theme="1"/>
        <rFont val="Arial"/>
      </rPr>
      <t xml:space="preserve"> </t>
    </r>
  </si>
  <si>
    <t>13. Investments</t>
  </si>
  <si>
    <t>(Married with No Children)</t>
  </si>
  <si>
    <r>
      <rPr>
        <b/>
        <sz val="10"/>
        <color theme="1"/>
        <rFont val="Arial"/>
      </rPr>
      <t>2. Total Taxes</t>
    </r>
    <r>
      <rPr>
        <b/>
        <vertAlign val="superscript"/>
        <sz val="10"/>
        <color theme="1"/>
        <rFont val="Arial"/>
      </rPr>
      <t xml:space="preserve"> </t>
    </r>
  </si>
  <si>
    <t>Suggested Percentage Guidelines For Individual Income</t>
  </si>
  <si>
    <t xml:space="preserve">(Single with 1 Child) </t>
  </si>
  <si>
    <r>
      <rPr>
        <b/>
        <sz val="10"/>
        <color theme="1"/>
        <rFont val="Arial"/>
      </rPr>
      <t>2. Total Taxes</t>
    </r>
    <r>
      <rPr>
        <b/>
        <vertAlign val="superscript"/>
        <sz val="10"/>
        <color theme="1"/>
        <rFont val="Arial"/>
      </rPr>
      <t xml:space="preserve"> </t>
    </r>
  </si>
  <si>
    <t>(Single with No Children / Living Alone)</t>
  </si>
  <si>
    <r>
      <rPr>
        <b/>
        <sz val="10"/>
        <color theme="1"/>
        <rFont val="Arial"/>
      </rPr>
      <t>2. Total Taxes</t>
    </r>
    <r>
      <rPr>
        <b/>
        <vertAlign val="superscript"/>
        <sz val="10"/>
        <color theme="1"/>
        <rFont val="Arial"/>
      </rPr>
      <t xml:space="preserve"> </t>
    </r>
  </si>
  <si>
    <t>(Single with No Children / Living with Roommate)</t>
  </si>
  <si>
    <r>
      <rPr>
        <b/>
        <sz val="10"/>
        <color theme="1"/>
        <rFont val="Arial"/>
      </rPr>
      <t>2. Total Taxes</t>
    </r>
    <r>
      <rPr>
        <b/>
        <vertAlign val="superscript"/>
        <sz val="10"/>
        <color theme="1"/>
        <rFont val="Arial"/>
      </rPr>
      <t xml:space="preserve"> </t>
    </r>
  </si>
  <si>
    <t>Revised Oct 29, 2022</t>
  </si>
  <si>
    <t>Percentage Spending Plan</t>
  </si>
  <si>
    <t>Gross Monthly Income</t>
  </si>
  <si>
    <t>from Current Spending Plan:</t>
  </si>
  <si>
    <t>Annual Income</t>
  </si>
  <si>
    <t>Use appropriate % from "Percentage Guide"</t>
  </si>
  <si>
    <t>Income Deductions</t>
  </si>
  <si>
    <t>Percentage</t>
  </si>
  <si>
    <t>X</t>
  </si>
  <si>
    <t>=</t>
  </si>
  <si>
    <t>Guideline Amount</t>
  </si>
  <si>
    <t>x</t>
  </si>
  <si>
    <t>1. Total Taxes</t>
  </si>
  <si>
    <t>no guideline</t>
  </si>
  <si>
    <t>actual from Current Spending Plan:</t>
  </si>
  <si>
    <t>Net Spendable Income (NSI)</t>
  </si>
  <si>
    <t>Annual NSI</t>
  </si>
  <si>
    <t>Expense Category</t>
  </si>
  <si>
    <t>Net Spendable Income</t>
  </si>
  <si>
    <r>
      <rPr>
        <b/>
        <sz val="12"/>
        <color theme="1"/>
        <rFont val="Arial"/>
      </rPr>
      <t xml:space="preserve">Total Percentages: </t>
    </r>
    <r>
      <rPr>
        <b/>
        <i/>
        <sz val="10"/>
        <color theme="1"/>
        <rFont val="Arial"/>
      </rPr>
      <t>(cannot exceed 100%)</t>
    </r>
  </si>
  <si>
    <t>Total Guideline Expenses: (cannot exceed Net Spendable Income)</t>
  </si>
  <si>
    <t>Spending Plan</t>
  </si>
  <si>
    <t>Current</t>
  </si>
  <si>
    <t>Guideline</t>
  </si>
  <si>
    <t>New Budget</t>
  </si>
  <si>
    <t>INCOME vs. EXPENSE SUMMARY (calculated)</t>
  </si>
  <si>
    <t>Less Total Expenses</t>
  </si>
  <si>
    <t>Surplus or Deficit</t>
  </si>
  <si>
    <t>Monthly Income</t>
  </si>
  <si>
    <t xml:space="preserve">Monthly Salary </t>
  </si>
  <si>
    <t>Child Support</t>
  </si>
  <si>
    <t>Dividends</t>
  </si>
  <si>
    <t>Commissions</t>
  </si>
  <si>
    <t>Bonuses/Tips</t>
  </si>
  <si>
    <t>Retirement Income</t>
  </si>
  <si>
    <t>Net Business Income</t>
  </si>
  <si>
    <t>Other Income</t>
  </si>
  <si>
    <t>LESS</t>
  </si>
  <si>
    <t>The Local Church</t>
  </si>
  <si>
    <t>The Poor</t>
  </si>
  <si>
    <t>Other Ministries</t>
  </si>
  <si>
    <t>Other Giving</t>
  </si>
  <si>
    <t>Taxes (Fed, State, Medicare, Social Security)</t>
  </si>
  <si>
    <t>Other</t>
  </si>
  <si>
    <t>do not include medical/dental premiums, retirement plans, HSA/FSA contributions, charity contributions that are taken out of the paycheck. Instead, include these deductions as expenses below</t>
  </si>
  <si>
    <t>Monthly Expenses</t>
  </si>
  <si>
    <r>
      <rPr>
        <sz val="12"/>
        <color theme="1"/>
        <rFont val="Arial"/>
      </rPr>
      <t xml:space="preserve">Mortgage(s) </t>
    </r>
    <r>
      <rPr>
        <i/>
        <sz val="10"/>
        <color theme="1"/>
        <rFont val="Arial"/>
      </rPr>
      <t>(from Debt List)</t>
    </r>
  </si>
  <si>
    <t>Extra Mortgage Payment</t>
  </si>
  <si>
    <t>Rent</t>
  </si>
  <si>
    <t>Insurance (included in mortgage)</t>
  </si>
  <si>
    <t>Property Taxes (included in mortgage)</t>
  </si>
  <si>
    <t>Electricity</t>
  </si>
  <si>
    <t>Gas</t>
  </si>
  <si>
    <t>Water</t>
  </si>
  <si>
    <t>Sanitation</t>
  </si>
  <si>
    <t>Telephone / Cell phone</t>
  </si>
  <si>
    <t>Maintenance</t>
  </si>
  <si>
    <t>Internet / Cable Service</t>
  </si>
  <si>
    <t>Grocery</t>
  </si>
  <si>
    <r>
      <rPr>
        <sz val="12"/>
        <color theme="1"/>
        <rFont val="Arial"/>
      </rPr>
      <t xml:space="preserve">Auto Payment(s) </t>
    </r>
    <r>
      <rPr>
        <i/>
        <sz val="10"/>
        <color theme="1"/>
        <rFont val="Arial"/>
      </rPr>
      <t>(from Debt List)</t>
    </r>
  </si>
  <si>
    <t>Extra Auto Payment</t>
  </si>
  <si>
    <t>Gas &amp; Oil</t>
  </si>
  <si>
    <t>Auto Insurance</t>
  </si>
  <si>
    <t>Licenses &amp; Taxes</t>
  </si>
  <si>
    <t>Replacement</t>
  </si>
  <si>
    <t>Other - Tolls/Parking/Transit Fares</t>
  </si>
  <si>
    <t>Life</t>
  </si>
  <si>
    <t>Health/Dental</t>
  </si>
  <si>
    <t>Disability</t>
  </si>
  <si>
    <r>
      <rPr>
        <sz val="12"/>
        <color theme="1"/>
        <rFont val="Arial"/>
      </rPr>
      <t xml:space="preserve">Total Credit Cards </t>
    </r>
    <r>
      <rPr>
        <i/>
        <sz val="12"/>
        <color theme="1"/>
        <rFont val="Arial"/>
      </rPr>
      <t>(from Debt List)</t>
    </r>
  </si>
  <si>
    <r>
      <rPr>
        <sz val="12"/>
        <color theme="1"/>
        <rFont val="Arial"/>
      </rPr>
      <t xml:space="preserve">Total Other Debt </t>
    </r>
    <r>
      <rPr>
        <i/>
        <sz val="12"/>
        <color theme="1"/>
        <rFont val="Arial"/>
      </rPr>
      <t>(from Debt List)</t>
    </r>
  </si>
  <si>
    <t xml:space="preserve">Extra Debt Payments </t>
  </si>
  <si>
    <t>Eating Out / Lunches</t>
  </si>
  <si>
    <t>Baby Sitters</t>
  </si>
  <si>
    <t>Activities / Trips</t>
  </si>
  <si>
    <t>Vacation</t>
  </si>
  <si>
    <t>Pets</t>
  </si>
  <si>
    <t>Hobbies and Sports</t>
  </si>
  <si>
    <t>Children's Clothing Needs</t>
  </si>
  <si>
    <t>Husband/Wife Clothing Needs</t>
  </si>
  <si>
    <t>Savings Account</t>
  </si>
  <si>
    <t>Credit Union</t>
  </si>
  <si>
    <t>Doctor</t>
  </si>
  <si>
    <t>Dentist</t>
  </si>
  <si>
    <t>Prescriptions</t>
  </si>
  <si>
    <t>Eye Glasses / Contacts</t>
  </si>
  <si>
    <t>Toiletries / Cosmetics</t>
  </si>
  <si>
    <t>Beauty / Barber</t>
  </si>
  <si>
    <t>Laundry / Cleaning</t>
  </si>
  <si>
    <t>Allowances</t>
  </si>
  <si>
    <t>Subscriptions</t>
  </si>
  <si>
    <t>Gifts (including Christmas)</t>
  </si>
  <si>
    <t>Cash</t>
  </si>
  <si>
    <t>Employer 401k/403b plans</t>
  </si>
  <si>
    <t>Retirement IRAs</t>
  </si>
  <si>
    <t>College Funds</t>
  </si>
  <si>
    <t>Non-Retirement Stocks, Bonds, Mutual Funds</t>
  </si>
  <si>
    <t>Investment Real Estate</t>
  </si>
  <si>
    <t>School Tuition</t>
  </si>
  <si>
    <t>School Books, Supplies, Materials, etc</t>
  </si>
  <si>
    <t>Transportation</t>
  </si>
  <si>
    <t>Day Care</t>
  </si>
  <si>
    <t>Tutoring, Lessons for Music, Dance, etc</t>
  </si>
  <si>
    <t>Total Expenses</t>
  </si>
  <si>
    <t>(1) This category does not have a guideline amount.</t>
  </si>
  <si>
    <r>
      <t xml:space="preserve">Category 14 - School/Child Care  </t>
    </r>
    <r>
      <rPr>
        <b/>
        <i/>
        <vertAlign val="superscript"/>
        <sz val="12"/>
        <color theme="1"/>
        <rFont val="Arial"/>
        <family val="2"/>
      </rPr>
      <t>(1)</t>
    </r>
  </si>
  <si>
    <t xml:space="preserve">Category 1 - Tithe/Giving </t>
  </si>
  <si>
    <t xml:space="preserve">Category 2 - Taxes </t>
  </si>
  <si>
    <t xml:space="preserve">NET SPENDABLE INCOME </t>
  </si>
  <si>
    <t xml:space="preserve">Category 3 - Housing </t>
  </si>
  <si>
    <t xml:space="preserve">Category 4 - Food </t>
  </si>
  <si>
    <t xml:space="preserve">Category 5 - Transportation </t>
  </si>
  <si>
    <t xml:space="preserve">Category 6 - Insurance </t>
  </si>
  <si>
    <t xml:space="preserve">Category 7 - Debts </t>
  </si>
  <si>
    <t xml:space="preserve">Category 8 - Entertainment &amp; Recreation </t>
  </si>
  <si>
    <t xml:space="preserve">Category 9 - Clothing </t>
  </si>
  <si>
    <t xml:space="preserve">Category 10 - Savings </t>
  </si>
  <si>
    <t xml:space="preserve">Category 11 - Health &amp; Wellness </t>
  </si>
  <si>
    <t xml:space="preserve">Category 12 - Miscellaneous </t>
  </si>
  <si>
    <t xml:space="preserve">Category 13 - Investments </t>
  </si>
  <si>
    <t>revised September 2023</t>
  </si>
  <si>
    <t>Mindy Smith, 33 years old, was recently divorced from her husband Terry after 10 years of marriage. She has three children, ages 3, 5, and 8. Terry is a CPA. Mindy has never worked outside of the home, although she completed one year of college. Terry and Mindy had been actively involved in a large church since they were married. Terry now wants to marry Carol, a lady who sings in the church choir. The church quickly responded by following the steps outlined in Matthew 18:15-17, but Terry and Carol are not repentant and now want nothing to do with their old church. Mindy has stayed in the house, which is in a small city with limited public transit. They have one small dog. 
Mindy is working 40 hours per week at a bookstore, where she earns just over the minimum wage. Mindy’s sister has offered to watch the children while Mindy works. The church has helped with food and utility bills, but they cannot continue this long-term. 
Following are the agreements in the divorce settlement.</t>
  </si>
  <si>
    <t>• Mindy will be responsible for the credit cards and personal loans shown on the debt 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</si>
</sst>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1" formatCode="_(* #,##0_);_(* \(#,##0\);_(* &quot;-&quot;_);_(@_)"/>
    <numFmt numFmtId="44" formatCode="_(&quot;$&quot;* #,##0.00_);_(&quot;$&quot;* \(#,##0.00\);_(&quot;$&quot;* &quot;-&quot;??_);_(@_)"/>
    <numFmt numFmtId="164" formatCode="#,##0.00;\(#,##0.00\)"/>
    <numFmt numFmtId="165" formatCode="0.0%"/>
    <numFmt numFmtId="166" formatCode="_(&quot;$&quot;* #,##0_);_(&quot;$&quot;* \(#,##0\);_(&quot;$&quot;* &quot;-&quot;??_);_(@_)"/>
    <numFmt numFmtId="167" formatCode="_(* #,##0_);_(* \(#,##0\);_(* &quot;-&quot;??_);_(@_)"/>
    <numFmt numFmtId="168" formatCode="#,##0;\(#,##0\)"/>
  </numFmts>
  <fonts count="43" x14ac:knownFonts="1">
    <font>
      <sz val="10"/>
      <color rgb="FF000000"/>
      <name val="Arial"/>
      <scheme val="minor"/>
    </font>
    <font>
      <b/>
      <sz val="16"/>
      <color theme="1"/>
      <name val="Calibri"/>
    </font>
    <font>
      <sz val="11"/>
      <color theme="1"/>
      <name val="Calibri"/>
    </font>
    <font>
      <sz val="14"/>
      <color theme="1"/>
      <name val="Calibri"/>
    </font>
    <font>
      <sz val="14"/>
      <color rgb="FF211D1E"/>
      <name val="Calibri"/>
    </font>
    <font>
      <b/>
      <sz val="14"/>
      <color rgb="FF000000"/>
      <name val="Calibri"/>
    </font>
    <font>
      <sz val="14"/>
      <color rgb="FF000000"/>
      <name val="Calibri"/>
    </font>
    <font>
      <b/>
      <sz val="16"/>
      <color theme="1"/>
      <name val="Arial"/>
    </font>
    <font>
      <sz val="10"/>
      <name val="Arial"/>
    </font>
    <font>
      <b/>
      <sz val="12"/>
      <color theme="1"/>
      <name val="Arial"/>
    </font>
    <font>
      <b/>
      <sz val="14"/>
      <color theme="1"/>
      <name val="Arial"/>
    </font>
    <font>
      <sz val="18"/>
      <color theme="1"/>
      <name val="Arial"/>
    </font>
    <font>
      <b/>
      <sz val="8"/>
      <color theme="1"/>
      <name val="Arial"/>
    </font>
    <font>
      <b/>
      <i/>
      <sz val="16"/>
      <color theme="1"/>
      <name val="Arial"/>
    </font>
    <font>
      <sz val="10"/>
      <color theme="1"/>
      <name val="Arial"/>
    </font>
    <font>
      <sz val="12"/>
      <color theme="1"/>
      <name val="Arial"/>
    </font>
    <font>
      <b/>
      <sz val="12"/>
      <color rgb="FFFF0000"/>
      <name val="Arial"/>
    </font>
    <font>
      <b/>
      <i/>
      <sz val="16"/>
      <color rgb="FFFF0000"/>
      <name val="Arial"/>
    </font>
    <font>
      <sz val="10"/>
      <color rgb="FFFF0000"/>
      <name val="Arial"/>
    </font>
    <font>
      <sz val="12"/>
      <color rgb="FFFF0000"/>
      <name val="Arial"/>
    </font>
    <font>
      <b/>
      <sz val="10"/>
      <color theme="1"/>
      <name val="Arial"/>
    </font>
    <font>
      <b/>
      <sz val="10"/>
      <color rgb="FFFF0000"/>
      <name val="Arial"/>
    </font>
    <font>
      <sz val="11"/>
      <color theme="1"/>
      <name val="Arial"/>
    </font>
    <font>
      <b/>
      <sz val="16"/>
      <color rgb="FF0000FF"/>
      <name val="Arial"/>
    </font>
    <font>
      <sz val="9"/>
      <color theme="1"/>
      <name val="Arial"/>
    </font>
    <font>
      <sz val="10"/>
      <color theme="1"/>
      <name val="Arial"/>
    </font>
    <font>
      <b/>
      <i/>
      <sz val="10"/>
      <color theme="1"/>
      <name val="Arial"/>
    </font>
    <font>
      <b/>
      <sz val="10"/>
      <color theme="1"/>
      <name val="Arial"/>
    </font>
    <font>
      <b/>
      <sz val="9"/>
      <color theme="1"/>
      <name val="Arial"/>
    </font>
    <font>
      <sz val="14"/>
      <color theme="1"/>
      <name val="Arial"/>
    </font>
    <font>
      <b/>
      <sz val="14"/>
      <color rgb="FFFF0000"/>
      <name val="Arial"/>
    </font>
    <font>
      <b/>
      <i/>
      <sz val="12"/>
      <color theme="1"/>
      <name val="Arial"/>
    </font>
    <font>
      <b/>
      <i/>
      <sz val="12"/>
      <color rgb="FFFF0000"/>
      <name val="Arial"/>
    </font>
    <font>
      <i/>
      <sz val="12"/>
      <color theme="1"/>
      <name val="Arial"/>
    </font>
    <font>
      <b/>
      <i/>
      <sz val="10"/>
      <color theme="1"/>
      <name val="Arial"/>
    </font>
    <font>
      <i/>
      <sz val="9"/>
      <color theme="1"/>
      <name val="Arial"/>
    </font>
    <font>
      <b/>
      <sz val="12"/>
      <color rgb="FFC00000"/>
      <name val="Arial"/>
    </font>
    <font>
      <b/>
      <vertAlign val="superscript"/>
      <sz val="10"/>
      <color theme="1"/>
      <name val="Arial"/>
    </font>
    <font>
      <i/>
      <sz val="10"/>
      <color theme="1"/>
      <name val="Arial"/>
    </font>
    <font>
      <b/>
      <i/>
      <vertAlign val="superscript"/>
      <sz val="12"/>
      <color theme="1"/>
      <name val="Arial"/>
      <family val="2"/>
    </font>
    <font>
      <b/>
      <i/>
      <sz val="12"/>
      <color theme="1"/>
      <name val="Arial"/>
      <family val="2"/>
    </font>
    <font>
      <i/>
      <sz val="11"/>
      <color theme="1"/>
      <name val="Calibri"/>
      <family val="2"/>
    </font>
    <font>
      <sz val="14"/>
      <color theme="1"/>
      <name val="Calibri"/>
      <family val="2"/>
    </font>
  </fonts>
  <fills count="12">
    <fill>
      <patternFill patternType="none"/>
    </fill>
    <fill>
      <patternFill patternType="gray125"/>
    </fill>
    <fill>
      <patternFill patternType="solid">
        <fgColor rgb="FFD8D8D8"/>
        <bgColor rgb="FFD8D8D8"/>
      </patternFill>
    </fill>
    <fill>
      <patternFill patternType="solid">
        <fgColor rgb="FFFFFF99"/>
        <bgColor rgb="FFFFFF99"/>
      </patternFill>
    </fill>
    <fill>
      <patternFill patternType="solid">
        <fgColor rgb="FFFDE9D9"/>
        <bgColor rgb="FFFDE9D9"/>
      </patternFill>
    </fill>
    <fill>
      <patternFill patternType="solid">
        <fgColor rgb="FFFFFFFF"/>
        <bgColor rgb="FFFFFFFF"/>
      </patternFill>
    </fill>
    <fill>
      <patternFill patternType="solid">
        <fgColor rgb="FFD6E3BC"/>
        <bgColor rgb="FFD6E3BC"/>
      </patternFill>
    </fill>
    <fill>
      <patternFill patternType="solid">
        <fgColor rgb="FFFFC000"/>
        <bgColor rgb="FFFFC000"/>
      </patternFill>
    </fill>
    <fill>
      <patternFill patternType="solid">
        <fgColor rgb="FFF2F2F2"/>
        <bgColor rgb="FFF2F2F2"/>
      </patternFill>
    </fill>
    <fill>
      <patternFill patternType="solid">
        <fgColor rgb="FFC4BD97"/>
        <bgColor rgb="FFC4BD97"/>
      </patternFill>
    </fill>
    <fill>
      <patternFill patternType="solid">
        <fgColor rgb="FFE5DFEC"/>
        <bgColor rgb="FFE5DFEC"/>
      </patternFill>
    </fill>
    <fill>
      <patternFill patternType="solid">
        <fgColor rgb="FFFBD4B4"/>
        <bgColor rgb="FFFBD4B4"/>
      </patternFill>
    </fill>
  </fills>
  <borders count="1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diagonal/>
    </border>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right/>
      <top/>
      <bottom/>
      <diagonal/>
    </border>
    <border>
      <left style="thick">
        <color rgb="FF000000"/>
      </left>
      <right/>
      <top style="medium">
        <color rgb="FF000000"/>
      </top>
      <bottom/>
      <diagonal/>
    </border>
    <border>
      <left/>
      <right style="thick">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0000"/>
      </left>
      <right/>
      <top/>
      <bottom/>
      <diagonal/>
    </border>
    <border>
      <left/>
      <right style="thick">
        <color rgb="FF000000"/>
      </right>
      <top/>
      <bottom/>
      <diagonal/>
    </border>
    <border>
      <left/>
      <right style="thick">
        <color rgb="FF000000"/>
      </right>
      <top/>
      <bottom style="medium">
        <color rgb="FF000000"/>
      </bottom>
      <diagonal/>
    </border>
    <border>
      <left style="medium">
        <color rgb="FF000000"/>
      </left>
      <right style="thick">
        <color rgb="FF000000"/>
      </right>
      <top style="medium">
        <color rgb="FF000000"/>
      </top>
      <bottom style="medium">
        <color rgb="FF000000"/>
      </bottom>
      <diagonal/>
    </border>
    <border>
      <left style="thin">
        <color rgb="FF000000"/>
      </left>
      <right style="thick">
        <color rgb="FF000000"/>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right style="thick">
        <color rgb="FF000000"/>
      </right>
      <top style="medium">
        <color rgb="FF000000"/>
      </top>
      <bottom style="thick">
        <color rgb="FF000000"/>
      </bottom>
      <diagonal/>
    </border>
    <border>
      <left/>
      <right/>
      <top/>
      <bottom/>
      <diagonal/>
    </border>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style="medium">
        <color rgb="FF000000"/>
      </bottom>
      <diagonal/>
    </border>
    <border>
      <left/>
      <right/>
      <top/>
      <bottom/>
      <diagonal/>
    </border>
    <border>
      <left/>
      <right style="thick">
        <color rgb="FF000000"/>
      </right>
      <top/>
      <bottom style="thick">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style="thin">
        <color rgb="FF000000"/>
      </left>
      <right/>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right style="thin">
        <color rgb="FF000000"/>
      </right>
      <top/>
      <bottom/>
      <diagonal/>
    </border>
    <border>
      <left style="thin">
        <color rgb="FF000000"/>
      </left>
      <right/>
      <top/>
      <bottom/>
      <diagonal/>
    </border>
    <border>
      <left style="medium">
        <color rgb="FF000000"/>
      </left>
      <right/>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right style="thin">
        <color rgb="FF000000"/>
      </right>
      <top/>
      <bottom style="medium">
        <color rgb="FF000000"/>
      </bottom>
      <diagonal/>
    </border>
  </borders>
  <cellStyleXfs count="1">
    <xf numFmtId="0" fontId="0" fillId="0" borderId="0"/>
  </cellStyleXfs>
  <cellXfs count="367">
    <xf numFmtId="0" fontId="0" fillId="0" borderId="0" xfId="0"/>
    <xf numFmtId="0" fontId="1" fillId="0" borderId="1" xfId="0" applyFont="1" applyBorder="1" applyAlignment="1">
      <alignment horizontal="center"/>
    </xf>
    <xf numFmtId="0" fontId="2" fillId="0" borderId="0" xfId="0" applyFont="1"/>
    <xf numFmtId="0" fontId="2" fillId="0" borderId="3" xfId="0" applyFont="1" applyBorder="1"/>
    <xf numFmtId="0" fontId="3" fillId="0" borderId="3" xfId="0" applyFont="1" applyBorder="1" applyAlignment="1">
      <alignment wrapText="1"/>
    </xf>
    <xf numFmtId="0" fontId="4" fillId="0" borderId="3" xfId="0" applyFont="1" applyBorder="1" applyAlignment="1">
      <alignment wrapText="1"/>
    </xf>
    <xf numFmtId="0" fontId="4" fillId="0" borderId="4" xfId="0" applyFont="1" applyBorder="1" applyAlignment="1">
      <alignment wrapText="1"/>
    </xf>
    <xf numFmtId="0" fontId="5" fillId="0" borderId="3" xfId="0" applyFont="1" applyBorder="1" applyAlignment="1">
      <alignment wrapText="1"/>
    </xf>
    <xf numFmtId="0" fontId="3" fillId="0" borderId="3" xfId="0" applyFont="1" applyBorder="1" applyAlignment="1">
      <alignment vertical="top" wrapText="1"/>
    </xf>
    <xf numFmtId="0" fontId="6" fillId="0" borderId="2" xfId="0" applyFont="1" applyBorder="1" applyAlignment="1">
      <alignment wrapText="1"/>
    </xf>
    <xf numFmtId="0" fontId="3" fillId="0" borderId="0" xfId="0" applyFont="1" applyAlignment="1">
      <alignment wrapText="1"/>
    </xf>
    <xf numFmtId="0" fontId="7" fillId="0" borderId="0" xfId="0" applyFont="1"/>
    <xf numFmtId="0" fontId="9" fillId="0" borderId="0" xfId="0" applyFont="1"/>
    <xf numFmtId="14" fontId="10" fillId="0" borderId="9" xfId="0" applyNumberFormat="1" applyFont="1" applyBorder="1" applyAlignment="1">
      <alignment horizontal="right"/>
    </xf>
    <xf numFmtId="0" fontId="9" fillId="2" borderId="13" xfId="0" applyFont="1" applyFill="1" applyBorder="1" applyAlignment="1">
      <alignment horizontal="center"/>
    </xf>
    <xf numFmtId="0" fontId="11" fillId="0" borderId="0" xfId="0" applyFont="1"/>
    <xf numFmtId="14" fontId="10" fillId="0" borderId="0" xfId="0" applyNumberFormat="1" applyFont="1" applyAlignment="1">
      <alignment horizontal="right"/>
    </xf>
    <xf numFmtId="49" fontId="10" fillId="0" borderId="0" xfId="0" applyNumberFormat="1" applyFont="1" applyAlignment="1">
      <alignment horizontal="center" vertical="top"/>
    </xf>
    <xf numFmtId="0" fontId="12" fillId="0" borderId="0" xfId="0" applyFont="1"/>
    <xf numFmtId="0" fontId="9" fillId="4" borderId="15" xfId="0" applyFont="1" applyFill="1" applyBorder="1" applyAlignment="1">
      <alignment horizontal="center"/>
    </xf>
    <xf numFmtId="44" fontId="14" fillId="0" borderId="0" xfId="0" applyNumberFormat="1" applyFont="1"/>
    <xf numFmtId="164" fontId="15" fillId="3" borderId="1" xfId="0" applyNumberFormat="1" applyFont="1" applyFill="1" applyBorder="1" applyAlignment="1">
      <alignment horizontal="right"/>
    </xf>
    <xf numFmtId="8" fontId="15" fillId="3" borderId="1" xfId="0" applyNumberFormat="1" applyFont="1" applyFill="1" applyBorder="1" applyAlignment="1">
      <alignment horizontal="left" wrapText="1"/>
    </xf>
    <xf numFmtId="44" fontId="9" fillId="0" borderId="0" xfId="0" applyNumberFormat="1" applyFont="1"/>
    <xf numFmtId="164" fontId="7" fillId="2" borderId="22" xfId="0" applyNumberFormat="1" applyFont="1" applyFill="1" applyBorder="1" applyAlignment="1">
      <alignment horizontal="right"/>
    </xf>
    <xf numFmtId="44" fontId="16" fillId="0" borderId="0" xfId="0" applyNumberFormat="1" applyFont="1"/>
    <xf numFmtId="49" fontId="9" fillId="0" borderId="23" xfId="0" applyNumberFormat="1" applyFont="1" applyBorder="1" applyAlignment="1">
      <alignment wrapText="1"/>
    </xf>
    <xf numFmtId="44" fontId="9" fillId="0" borderId="0" xfId="0" applyNumberFormat="1" applyFont="1" applyAlignment="1">
      <alignment horizontal="center"/>
    </xf>
    <xf numFmtId="0" fontId="13" fillId="0" borderId="0" xfId="0" applyFont="1"/>
    <xf numFmtId="0" fontId="17" fillId="5" borderId="13" xfId="0" applyFont="1" applyFill="1" applyBorder="1"/>
    <xf numFmtId="0" fontId="13" fillId="0" borderId="0" xfId="0" applyFont="1" applyAlignment="1">
      <alignment horizontal="right"/>
    </xf>
    <xf numFmtId="0" fontId="9" fillId="0" borderId="0" xfId="0" applyFont="1" applyAlignment="1">
      <alignment horizontal="center"/>
    </xf>
    <xf numFmtId="49" fontId="9" fillId="4" borderId="26" xfId="0" applyNumberFormat="1" applyFont="1" applyFill="1" applyBorder="1" applyAlignment="1">
      <alignment horizontal="center" wrapText="1"/>
    </xf>
    <xf numFmtId="49" fontId="9" fillId="4" borderId="18" xfId="0" applyNumberFormat="1" applyFont="1" applyFill="1" applyBorder="1" applyAlignment="1">
      <alignment horizontal="center" wrapText="1"/>
    </xf>
    <xf numFmtId="0" fontId="9" fillId="4" borderId="18" xfId="0" applyFont="1" applyFill="1" applyBorder="1" applyAlignment="1">
      <alignment horizontal="center" wrapText="1"/>
    </xf>
    <xf numFmtId="10" fontId="9" fillId="4" borderId="18" xfId="0" applyNumberFormat="1" applyFont="1" applyFill="1" applyBorder="1" applyAlignment="1">
      <alignment horizontal="center" wrapText="1"/>
    </xf>
    <xf numFmtId="0" fontId="9" fillId="4" borderId="25" xfId="0" applyFont="1" applyFill="1" applyBorder="1" applyAlignment="1">
      <alignment horizontal="center" wrapText="1"/>
    </xf>
    <xf numFmtId="0" fontId="16" fillId="5" borderId="13" xfId="0" applyFont="1" applyFill="1" applyBorder="1" applyAlignment="1">
      <alignment horizontal="left" wrapText="1"/>
    </xf>
    <xf numFmtId="44" fontId="15" fillId="0" borderId="0" xfId="0" applyNumberFormat="1" applyFont="1"/>
    <xf numFmtId="49" fontId="15" fillId="3" borderId="26" xfId="0" applyNumberFormat="1" applyFont="1" applyFill="1" applyBorder="1" applyAlignment="1">
      <alignment horizontal="left"/>
    </xf>
    <xf numFmtId="49" fontId="15" fillId="3" borderId="1" xfId="0" applyNumberFormat="1" applyFont="1" applyFill="1" applyBorder="1" applyAlignment="1">
      <alignment horizontal="left"/>
    </xf>
    <xf numFmtId="164" fontId="15" fillId="3" borderId="1" xfId="0" applyNumberFormat="1" applyFont="1" applyFill="1" applyBorder="1"/>
    <xf numFmtId="165" fontId="15" fillId="3" borderId="1" xfId="0" applyNumberFormat="1" applyFont="1" applyFill="1" applyBorder="1" applyAlignment="1">
      <alignment horizontal="center"/>
    </xf>
    <xf numFmtId="1" fontId="15" fillId="3" borderId="1" xfId="0" applyNumberFormat="1" applyFont="1" applyFill="1" applyBorder="1" applyAlignment="1">
      <alignment horizontal="center"/>
    </xf>
    <xf numFmtId="164" fontId="15" fillId="3" borderId="27" xfId="0" applyNumberFormat="1" applyFont="1" applyFill="1" applyBorder="1"/>
    <xf numFmtId="166" fontId="15" fillId="0" borderId="0" xfId="0" applyNumberFormat="1" applyFont="1"/>
    <xf numFmtId="0" fontId="15" fillId="0" borderId="0" xfId="0" applyFont="1"/>
    <xf numFmtId="164" fontId="15" fillId="3" borderId="28" xfId="0" applyNumberFormat="1" applyFont="1" applyFill="1" applyBorder="1"/>
    <xf numFmtId="165" fontId="15" fillId="3" borderId="28" xfId="0" applyNumberFormat="1" applyFont="1" applyFill="1" applyBorder="1" applyAlignment="1">
      <alignment horizontal="center"/>
    </xf>
    <xf numFmtId="1" fontId="15" fillId="3" borderId="28" xfId="0" applyNumberFormat="1" applyFont="1" applyFill="1" applyBorder="1" applyAlignment="1">
      <alignment horizontal="center"/>
    </xf>
    <xf numFmtId="164" fontId="15" fillId="3" borderId="29" xfId="0" applyNumberFormat="1" applyFont="1" applyFill="1" applyBorder="1"/>
    <xf numFmtId="49" fontId="9" fillId="4" borderId="30" xfId="0" applyNumberFormat="1" applyFont="1" applyFill="1" applyBorder="1" applyAlignment="1">
      <alignment horizontal="left" wrapText="1"/>
    </xf>
    <xf numFmtId="49" fontId="9" fillId="4" borderId="31" xfId="0" applyNumberFormat="1" applyFont="1" applyFill="1" applyBorder="1" applyAlignment="1">
      <alignment horizontal="left"/>
    </xf>
    <xf numFmtId="164" fontId="9" fillId="4" borderId="32" xfId="0" applyNumberFormat="1" applyFont="1" applyFill="1" applyBorder="1"/>
    <xf numFmtId="165" fontId="9" fillId="0" borderId="33" xfId="0" applyNumberFormat="1" applyFont="1" applyBorder="1" applyAlignment="1">
      <alignment horizontal="right"/>
    </xf>
    <xf numFmtId="166" fontId="9" fillId="0" borderId="33" xfId="0" applyNumberFormat="1" applyFont="1" applyBorder="1" applyAlignment="1">
      <alignment horizontal="center"/>
    </xf>
    <xf numFmtId="164" fontId="9" fillId="4" borderId="34" xfId="0" applyNumberFormat="1" applyFont="1" applyFill="1" applyBorder="1"/>
    <xf numFmtId="44" fontId="16" fillId="5" borderId="13" xfId="0" applyNumberFormat="1" applyFont="1" applyFill="1" applyBorder="1" applyAlignment="1">
      <alignment horizontal="left" wrapText="1"/>
    </xf>
    <xf numFmtId="49" fontId="14" fillId="5" borderId="35" xfId="0" applyNumberFormat="1" applyFont="1" applyFill="1" applyBorder="1" applyAlignment="1">
      <alignment horizontal="left"/>
    </xf>
    <xf numFmtId="49" fontId="14" fillId="5" borderId="13" xfId="0" applyNumberFormat="1" applyFont="1" applyFill="1" applyBorder="1" applyAlignment="1">
      <alignment horizontal="left"/>
    </xf>
    <xf numFmtId="166" fontId="14" fillId="5" borderId="13" xfId="0" applyNumberFormat="1" applyFont="1" applyFill="1" applyBorder="1"/>
    <xf numFmtId="165" fontId="14" fillId="5" borderId="13" xfId="0" applyNumberFormat="1" applyFont="1" applyFill="1" applyBorder="1" applyAlignment="1">
      <alignment horizontal="right"/>
    </xf>
    <xf numFmtId="166" fontId="14" fillId="5" borderId="13" xfId="0" applyNumberFormat="1" applyFont="1" applyFill="1" applyBorder="1" applyAlignment="1">
      <alignment horizontal="center"/>
    </xf>
    <xf numFmtId="166" fontId="14" fillId="5" borderId="36" xfId="0" applyNumberFormat="1" applyFont="1" applyFill="1" applyBorder="1"/>
    <xf numFmtId="44" fontId="18" fillId="5" borderId="13" xfId="0" applyNumberFormat="1" applyFont="1" applyFill="1" applyBorder="1" applyAlignment="1">
      <alignment horizontal="left" wrapText="1"/>
    </xf>
    <xf numFmtId="49" fontId="9" fillId="4" borderId="30" xfId="0" applyNumberFormat="1" applyFont="1" applyFill="1" applyBorder="1" applyAlignment="1">
      <alignment horizontal="left"/>
    </xf>
    <xf numFmtId="166" fontId="9" fillId="4" borderId="31" xfId="0" applyNumberFormat="1" applyFont="1" applyFill="1" applyBorder="1"/>
    <xf numFmtId="165" fontId="9" fillId="4" borderId="31" xfId="0" applyNumberFormat="1" applyFont="1" applyFill="1" applyBorder="1" applyAlignment="1">
      <alignment horizontal="right"/>
    </xf>
    <xf numFmtId="166" fontId="9" fillId="4" borderId="31" xfId="0" applyNumberFormat="1" applyFont="1" applyFill="1" applyBorder="1" applyAlignment="1">
      <alignment horizontal="center"/>
    </xf>
    <xf numFmtId="166" fontId="9" fillId="4" borderId="37" xfId="0" applyNumberFormat="1" applyFont="1" applyFill="1" applyBorder="1"/>
    <xf numFmtId="49" fontId="9" fillId="4" borderId="1" xfId="0" applyNumberFormat="1" applyFont="1" applyFill="1" applyBorder="1" applyAlignment="1">
      <alignment horizontal="center" wrapText="1"/>
    </xf>
    <xf numFmtId="0" fontId="9" fillId="4" borderId="1" xfId="0" applyFont="1" applyFill="1" applyBorder="1" applyAlignment="1">
      <alignment horizontal="center" wrapText="1"/>
    </xf>
    <xf numFmtId="10" fontId="9" fillId="4" borderId="1" xfId="0" applyNumberFormat="1" applyFont="1" applyFill="1" applyBorder="1" applyAlignment="1">
      <alignment horizontal="center" wrapText="1"/>
    </xf>
    <xf numFmtId="0" fontId="9" fillId="4" borderId="38" xfId="0" applyFont="1" applyFill="1" applyBorder="1" applyAlignment="1">
      <alignment horizontal="center" wrapText="1"/>
    </xf>
    <xf numFmtId="49" fontId="9" fillId="4" borderId="39" xfId="0" applyNumberFormat="1" applyFont="1" applyFill="1" applyBorder="1" applyAlignment="1">
      <alignment horizontal="left"/>
    </xf>
    <xf numFmtId="49" fontId="15" fillId="4" borderId="40" xfId="0" applyNumberFormat="1" applyFont="1" applyFill="1" applyBorder="1" applyAlignment="1">
      <alignment horizontal="left"/>
    </xf>
    <xf numFmtId="44" fontId="19" fillId="5" borderId="13" xfId="0" applyNumberFormat="1" applyFont="1" applyFill="1" applyBorder="1" applyAlignment="1">
      <alignment horizontal="left" wrapText="1"/>
    </xf>
    <xf numFmtId="49" fontId="9" fillId="4" borderId="41" xfId="0" applyNumberFormat="1" applyFont="1" applyFill="1" applyBorder="1" applyAlignment="1">
      <alignment horizontal="left"/>
    </xf>
    <xf numFmtId="44" fontId="16" fillId="5" borderId="0" xfId="0" applyNumberFormat="1" applyFont="1" applyFill="1" applyAlignment="1">
      <alignment horizontal="left" wrapText="1"/>
    </xf>
    <xf numFmtId="49" fontId="15" fillId="5" borderId="35" xfId="0" applyNumberFormat="1" applyFont="1" applyFill="1" applyBorder="1" applyAlignment="1">
      <alignment horizontal="left"/>
    </xf>
    <xf numFmtId="49" fontId="15" fillId="5" borderId="13" xfId="0" applyNumberFormat="1" applyFont="1" applyFill="1" applyBorder="1" applyAlignment="1">
      <alignment horizontal="left"/>
    </xf>
    <xf numFmtId="166" fontId="15" fillId="5" borderId="13" xfId="0" applyNumberFormat="1" applyFont="1" applyFill="1" applyBorder="1"/>
    <xf numFmtId="165" fontId="15" fillId="5" borderId="13" xfId="0" applyNumberFormat="1" applyFont="1" applyFill="1" applyBorder="1" applyAlignment="1">
      <alignment horizontal="right"/>
    </xf>
    <xf numFmtId="166" fontId="15" fillId="5" borderId="13" xfId="0" applyNumberFormat="1" applyFont="1" applyFill="1" applyBorder="1" applyAlignment="1">
      <alignment horizontal="right"/>
    </xf>
    <xf numFmtId="166" fontId="15" fillId="5" borderId="36" xfId="0" applyNumberFormat="1" applyFont="1" applyFill="1" applyBorder="1"/>
    <xf numFmtId="166" fontId="9" fillId="4" borderId="18" xfId="0" applyNumberFormat="1" applyFont="1" applyFill="1" applyBorder="1" applyAlignment="1">
      <alignment horizontal="center" wrapText="1"/>
    </xf>
    <xf numFmtId="166" fontId="9" fillId="4" borderId="25" xfId="0" applyNumberFormat="1" applyFont="1" applyFill="1" applyBorder="1" applyAlignment="1">
      <alignment horizontal="center" wrapText="1"/>
    </xf>
    <xf numFmtId="10" fontId="15" fillId="3" borderId="1" xfId="0" applyNumberFormat="1" applyFont="1" applyFill="1" applyBorder="1" applyAlignment="1">
      <alignment horizontal="center"/>
    </xf>
    <xf numFmtId="164" fontId="15" fillId="3" borderId="1" xfId="0" applyNumberFormat="1" applyFont="1" applyFill="1" applyBorder="1" applyAlignment="1">
      <alignment horizontal="center"/>
    </xf>
    <xf numFmtId="49" fontId="9" fillId="4" borderId="42" xfId="0" applyNumberFormat="1" applyFont="1" applyFill="1" applyBorder="1" applyAlignment="1">
      <alignment horizontal="left"/>
    </xf>
    <xf numFmtId="49" fontId="15" fillId="4" borderId="43" xfId="0" applyNumberFormat="1" applyFont="1" applyFill="1" applyBorder="1" applyAlignment="1">
      <alignment horizontal="left"/>
    </xf>
    <xf numFmtId="166" fontId="9" fillId="0" borderId="33" xfId="0" applyNumberFormat="1" applyFont="1" applyBorder="1" applyAlignment="1">
      <alignment horizontal="right"/>
    </xf>
    <xf numFmtId="49" fontId="14" fillId="5" borderId="44" xfId="0" applyNumberFormat="1" applyFont="1" applyFill="1" applyBorder="1" applyAlignment="1">
      <alignment horizontal="left"/>
    </xf>
    <xf numFmtId="166" fontId="14" fillId="5" borderId="44" xfId="0" applyNumberFormat="1" applyFont="1" applyFill="1" applyBorder="1" applyAlignment="1">
      <alignment horizontal="right"/>
    </xf>
    <xf numFmtId="166" fontId="14" fillId="5" borderId="44" xfId="0" applyNumberFormat="1" applyFont="1" applyFill="1" applyBorder="1"/>
    <xf numFmtId="0" fontId="14" fillId="5" borderId="45" xfId="0" applyFont="1" applyFill="1" applyBorder="1"/>
    <xf numFmtId="0" fontId="14" fillId="5" borderId="45" xfId="0" applyFont="1" applyFill="1" applyBorder="1" applyAlignment="1">
      <alignment horizontal="center"/>
    </xf>
    <xf numFmtId="0" fontId="14" fillId="5" borderId="45" xfId="0" applyFont="1" applyFill="1" applyBorder="1" applyAlignment="1">
      <alignment horizontal="right"/>
    </xf>
    <xf numFmtId="0" fontId="14" fillId="5" borderId="13" xfId="0" applyFont="1" applyFill="1" applyBorder="1"/>
    <xf numFmtId="0" fontId="18" fillId="5" borderId="13" xfId="0" applyFont="1" applyFill="1" applyBorder="1" applyAlignment="1">
      <alignment horizontal="left" wrapText="1"/>
    </xf>
    <xf numFmtId="164" fontId="10" fillId="2" borderId="15" xfId="0" applyNumberFormat="1" applyFont="1" applyFill="1" applyBorder="1"/>
    <xf numFmtId="44" fontId="20" fillId="0" borderId="0" xfId="0" applyNumberFormat="1" applyFont="1"/>
    <xf numFmtId="164" fontId="10" fillId="2" borderId="47" xfId="0" applyNumberFormat="1" applyFont="1" applyFill="1" applyBorder="1"/>
    <xf numFmtId="44" fontId="21" fillId="0" borderId="0" xfId="0" applyNumberFormat="1" applyFont="1" applyAlignment="1">
      <alignment horizontal="left" wrapText="1"/>
    </xf>
    <xf numFmtId="49" fontId="9" fillId="0" borderId="0" xfId="0" applyNumberFormat="1" applyFont="1" applyAlignment="1">
      <alignment wrapText="1"/>
    </xf>
    <xf numFmtId="44" fontId="20" fillId="0" borderId="0" xfId="0" applyNumberFormat="1" applyFont="1" applyAlignment="1">
      <alignment horizontal="center"/>
    </xf>
    <xf numFmtId="44" fontId="21" fillId="0" borderId="0" xfId="0" applyNumberFormat="1" applyFont="1"/>
    <xf numFmtId="0" fontId="14" fillId="5" borderId="13" xfId="0" applyFont="1" applyFill="1" applyBorder="1" applyAlignment="1">
      <alignment horizontal="left" vertical="top"/>
    </xf>
    <xf numFmtId="0" fontId="14" fillId="5" borderId="13" xfId="0" applyFont="1" applyFill="1" applyBorder="1" applyAlignment="1">
      <alignment horizontal="right"/>
    </xf>
    <xf numFmtId="0" fontId="18" fillId="5" borderId="13" xfId="0" applyFont="1" applyFill="1" applyBorder="1" applyAlignment="1">
      <alignment horizontal="left"/>
    </xf>
    <xf numFmtId="0" fontId="14" fillId="0" borderId="0" xfId="0" applyFont="1"/>
    <xf numFmtId="167" fontId="9" fillId="0" borderId="0" xfId="0" applyNumberFormat="1" applyFont="1" applyAlignment="1">
      <alignment horizontal="center"/>
    </xf>
    <xf numFmtId="49" fontId="20" fillId="7" borderId="35" xfId="0" applyNumberFormat="1" applyFont="1" applyFill="1" applyBorder="1" applyAlignment="1">
      <alignment horizontal="left" vertical="top"/>
    </xf>
    <xf numFmtId="167" fontId="20" fillId="0" borderId="0" xfId="0" applyNumberFormat="1" applyFont="1" applyAlignment="1">
      <alignment horizontal="center"/>
    </xf>
    <xf numFmtId="167" fontId="20" fillId="0" borderId="53" xfId="0" applyNumberFormat="1" applyFont="1" applyBorder="1" applyAlignment="1">
      <alignment horizontal="center"/>
    </xf>
    <xf numFmtId="49" fontId="20" fillId="0" borderId="54" xfId="0" applyNumberFormat="1" applyFont="1" applyBorder="1" applyAlignment="1">
      <alignment horizontal="left"/>
    </xf>
    <xf numFmtId="38" fontId="20" fillId="0" borderId="2" xfId="0" applyNumberFormat="1" applyFont="1" applyBorder="1" applyAlignment="1">
      <alignment horizontal="center"/>
    </xf>
    <xf numFmtId="38" fontId="20" fillId="0" borderId="55" xfId="0" applyNumberFormat="1" applyFont="1" applyBorder="1" applyAlignment="1">
      <alignment horizontal="center"/>
    </xf>
    <xf numFmtId="167" fontId="20" fillId="0" borderId="3" xfId="0" applyNumberFormat="1" applyFont="1" applyBorder="1" applyAlignment="1">
      <alignment horizontal="center"/>
    </xf>
    <xf numFmtId="167" fontId="20" fillId="0" borderId="56" xfId="0" applyNumberFormat="1" applyFont="1" applyBorder="1" applyAlignment="1">
      <alignment horizontal="center"/>
    </xf>
    <xf numFmtId="49" fontId="20" fillId="0" borderId="54" xfId="0" applyNumberFormat="1" applyFont="1" applyBorder="1" applyAlignment="1">
      <alignment horizontal="left" vertical="top" wrapText="1"/>
    </xf>
    <xf numFmtId="9" fontId="14" fillId="0" borderId="4" xfId="0" applyNumberFormat="1" applyFont="1" applyBorder="1" applyAlignment="1">
      <alignment horizontal="center"/>
    </xf>
    <xf numFmtId="9" fontId="14" fillId="0" borderId="57" xfId="0" applyNumberFormat="1" applyFont="1" applyBorder="1" applyAlignment="1">
      <alignment horizontal="center"/>
    </xf>
    <xf numFmtId="165" fontId="14" fillId="0" borderId="0" xfId="0" applyNumberFormat="1" applyFont="1" applyAlignment="1">
      <alignment horizontal="center"/>
    </xf>
    <xf numFmtId="10" fontId="24" fillId="0" borderId="58" xfId="0" applyNumberFormat="1" applyFont="1" applyBorder="1" applyAlignment="1">
      <alignment horizontal="center"/>
    </xf>
    <xf numFmtId="10" fontId="20" fillId="0" borderId="59" xfId="0" applyNumberFormat="1" applyFont="1" applyBorder="1" applyAlignment="1">
      <alignment horizontal="left"/>
    </xf>
    <xf numFmtId="167" fontId="14" fillId="0" borderId="59" xfId="0" applyNumberFormat="1" applyFont="1" applyBorder="1" applyAlignment="1">
      <alignment horizontal="center"/>
    </xf>
    <xf numFmtId="0" fontId="14" fillId="0" borderId="59" xfId="0" applyFont="1" applyBorder="1"/>
    <xf numFmtId="165" fontId="24" fillId="0" borderId="60" xfId="0" applyNumberFormat="1" applyFont="1" applyBorder="1" applyAlignment="1">
      <alignment horizontal="center"/>
    </xf>
    <xf numFmtId="165" fontId="14" fillId="0" borderId="53" xfId="0" applyNumberFormat="1" applyFont="1" applyBorder="1" applyAlignment="1">
      <alignment horizontal="center"/>
    </xf>
    <xf numFmtId="167" fontId="14" fillId="0" borderId="0" xfId="0" applyNumberFormat="1" applyFont="1" applyAlignment="1">
      <alignment horizontal="center"/>
    </xf>
    <xf numFmtId="49" fontId="20" fillId="0" borderId="64" xfId="0" applyNumberFormat="1" applyFont="1" applyBorder="1"/>
    <xf numFmtId="9" fontId="14" fillId="0" borderId="2" xfId="0" applyNumberFormat="1" applyFont="1" applyBorder="1" applyAlignment="1">
      <alignment horizontal="center"/>
    </xf>
    <xf numFmtId="9" fontId="14" fillId="0" borderId="55" xfId="0" applyNumberFormat="1" applyFont="1" applyBorder="1" applyAlignment="1">
      <alignment horizontal="center"/>
    </xf>
    <xf numFmtId="49" fontId="20" fillId="0" borderId="54" xfId="0" applyNumberFormat="1" applyFont="1" applyBorder="1"/>
    <xf numFmtId="9" fontId="20" fillId="0" borderId="3" xfId="0" applyNumberFormat="1" applyFont="1" applyBorder="1" applyAlignment="1">
      <alignment horizontal="center"/>
    </xf>
    <xf numFmtId="9" fontId="20" fillId="0" borderId="56" xfId="0" applyNumberFormat="1" applyFont="1" applyBorder="1" applyAlignment="1">
      <alignment horizontal="center"/>
    </xf>
    <xf numFmtId="165" fontId="20" fillId="0" borderId="0" xfId="0" applyNumberFormat="1" applyFont="1" applyAlignment="1">
      <alignment horizontal="center"/>
    </xf>
    <xf numFmtId="9" fontId="14" fillId="0" borderId="3" xfId="0" applyNumberFormat="1" applyFont="1" applyBorder="1" applyAlignment="1">
      <alignment horizontal="center"/>
    </xf>
    <xf numFmtId="9" fontId="14" fillId="0" borderId="56" xfId="0" applyNumberFormat="1" applyFont="1" applyBorder="1" applyAlignment="1">
      <alignment horizontal="center"/>
    </xf>
    <xf numFmtId="49" fontId="20" fillId="0" borderId="54" xfId="0" applyNumberFormat="1" applyFont="1" applyBorder="1" applyAlignment="1">
      <alignment vertical="top" wrapText="1"/>
    </xf>
    <xf numFmtId="49" fontId="20" fillId="6" borderId="35" xfId="0" applyNumberFormat="1" applyFont="1" applyFill="1" applyBorder="1" applyAlignment="1">
      <alignment horizontal="right" vertical="top" wrapText="1"/>
    </xf>
    <xf numFmtId="9" fontId="14" fillId="6" borderId="65" xfId="0" applyNumberFormat="1" applyFont="1" applyFill="1" applyBorder="1" applyAlignment="1">
      <alignment horizontal="center"/>
    </xf>
    <xf numFmtId="9" fontId="14" fillId="6" borderId="66" xfId="0" applyNumberFormat="1" applyFont="1" applyFill="1" applyBorder="1" applyAlignment="1">
      <alignment horizontal="center"/>
    </xf>
    <xf numFmtId="49" fontId="20" fillId="0" borderId="54" xfId="0" applyNumberFormat="1" applyFont="1" applyBorder="1" applyAlignment="1">
      <alignment horizontal="right" vertical="top" wrapText="1"/>
    </xf>
    <xf numFmtId="49" fontId="20" fillId="0" borderId="67" xfId="0" applyNumberFormat="1" applyFont="1" applyBorder="1" applyAlignment="1">
      <alignment horizontal="left"/>
    </xf>
    <xf numFmtId="9" fontId="14" fillId="0" borderId="68" xfId="0" applyNumberFormat="1" applyFont="1" applyBorder="1" applyAlignment="1">
      <alignment horizontal="center" vertical="center"/>
    </xf>
    <xf numFmtId="9" fontId="14" fillId="0" borderId="69" xfId="0" applyNumberFormat="1" applyFont="1" applyBorder="1" applyAlignment="1">
      <alignment horizontal="center" vertical="center"/>
    </xf>
    <xf numFmtId="0" fontId="9" fillId="0" borderId="0" xfId="0" applyFont="1" applyAlignment="1">
      <alignment horizontal="left"/>
    </xf>
    <xf numFmtId="167" fontId="15" fillId="0" borderId="0" xfId="0" applyNumberFormat="1" applyFont="1" applyAlignment="1">
      <alignment horizontal="center"/>
    </xf>
    <xf numFmtId="49" fontId="20" fillId="7" borderId="35" xfId="0" applyNumberFormat="1" applyFont="1" applyFill="1" applyBorder="1" applyAlignment="1">
      <alignment horizontal="left"/>
    </xf>
    <xf numFmtId="167" fontId="20" fillId="0" borderId="2" xfId="0" applyNumberFormat="1" applyFont="1" applyBorder="1" applyAlignment="1">
      <alignment horizontal="center"/>
    </xf>
    <xf numFmtId="167" fontId="20" fillId="0" borderId="55" xfId="0" applyNumberFormat="1" applyFont="1" applyBorder="1" applyAlignment="1">
      <alignment horizontal="center"/>
    </xf>
    <xf numFmtId="10" fontId="24" fillId="0" borderId="16" xfId="0" applyNumberFormat="1" applyFont="1" applyBorder="1" applyAlignment="1">
      <alignment horizontal="center"/>
    </xf>
    <xf numFmtId="10" fontId="20" fillId="0" borderId="17" xfId="0" applyNumberFormat="1" applyFont="1" applyBorder="1" applyAlignment="1">
      <alignment horizontal="left"/>
    </xf>
    <xf numFmtId="167" fontId="14" fillId="0" borderId="17" xfId="0" applyNumberFormat="1" applyFont="1" applyBorder="1" applyAlignment="1">
      <alignment horizontal="center"/>
    </xf>
    <xf numFmtId="0" fontId="14" fillId="0" borderId="17" xfId="0" applyFont="1" applyBorder="1"/>
    <xf numFmtId="165" fontId="24" fillId="0" borderId="25" xfId="0" applyNumberFormat="1" applyFont="1" applyBorder="1" applyAlignment="1">
      <alignment horizontal="center"/>
    </xf>
    <xf numFmtId="10" fontId="14" fillId="0" borderId="0" xfId="0" applyNumberFormat="1" applyFont="1" applyAlignment="1">
      <alignment horizontal="center"/>
    </xf>
    <xf numFmtId="10" fontId="14" fillId="0" borderId="53" xfId="0" applyNumberFormat="1" applyFont="1" applyBorder="1" applyAlignment="1">
      <alignment horizontal="center"/>
    </xf>
    <xf numFmtId="49" fontId="20" fillId="0" borderId="64" xfId="0" applyNumberFormat="1" applyFont="1" applyBorder="1" applyAlignment="1">
      <alignment vertical="top" wrapText="1"/>
    </xf>
    <xf numFmtId="44" fontId="9" fillId="0" borderId="0" xfId="0" applyNumberFormat="1" applyFont="1" applyAlignment="1">
      <alignment horizontal="left" wrapText="1"/>
    </xf>
    <xf numFmtId="167" fontId="20" fillId="7" borderId="13" xfId="0" applyNumberFormat="1" applyFont="1" applyFill="1" applyBorder="1" applyAlignment="1">
      <alignment horizontal="center"/>
    </xf>
    <xf numFmtId="167" fontId="12" fillId="0" borderId="0" xfId="0" applyNumberFormat="1" applyFont="1" applyAlignment="1">
      <alignment horizontal="center" wrapText="1"/>
    </xf>
    <xf numFmtId="167" fontId="12" fillId="7" borderId="13" xfId="0" applyNumberFormat="1" applyFont="1" applyFill="1" applyBorder="1" applyAlignment="1">
      <alignment wrapText="1"/>
    </xf>
    <xf numFmtId="167" fontId="12" fillId="7" borderId="13" xfId="0" applyNumberFormat="1" applyFont="1" applyFill="1" applyBorder="1" applyAlignment="1">
      <alignment horizontal="center" wrapText="1"/>
    </xf>
    <xf numFmtId="0" fontId="14" fillId="0" borderId="0" xfId="0" applyFont="1" applyAlignment="1">
      <alignment horizontal="left"/>
    </xf>
    <xf numFmtId="0" fontId="7" fillId="5" borderId="73" xfId="0" applyFont="1" applyFill="1" applyBorder="1"/>
    <xf numFmtId="49" fontId="9" fillId="6" borderId="74" xfId="0" applyNumberFormat="1" applyFont="1" applyFill="1" applyBorder="1" applyAlignment="1">
      <alignment wrapText="1"/>
    </xf>
    <xf numFmtId="49" fontId="25" fillId="6" borderId="23" xfId="0" applyNumberFormat="1" applyFont="1" applyFill="1" applyBorder="1"/>
    <xf numFmtId="38" fontId="9" fillId="6" borderId="75" xfId="0" applyNumberFormat="1" applyFont="1" applyFill="1" applyBorder="1" applyAlignment="1">
      <alignment horizontal="center"/>
    </xf>
    <xf numFmtId="38" fontId="9" fillId="0" borderId="76" xfId="0" applyNumberFormat="1" applyFont="1" applyBorder="1" applyAlignment="1">
      <alignment horizontal="center"/>
    </xf>
    <xf numFmtId="0" fontId="9" fillId="5" borderId="13" xfId="0" applyFont="1" applyFill="1" applyBorder="1"/>
    <xf numFmtId="49" fontId="9" fillId="0" borderId="77" xfId="0" applyNumberFormat="1" applyFont="1" applyBorder="1" applyAlignment="1">
      <alignment horizontal="left"/>
    </xf>
    <xf numFmtId="49" fontId="14" fillId="8" borderId="45" xfId="0" applyNumberFormat="1" applyFont="1" applyFill="1" applyBorder="1" applyAlignment="1">
      <alignment horizontal="center" wrapText="1"/>
    </xf>
    <xf numFmtId="167" fontId="9" fillId="0" borderId="78" xfId="0" applyNumberFormat="1" applyFont="1" applyBorder="1" applyAlignment="1">
      <alignment horizontal="center"/>
    </xf>
    <xf numFmtId="0" fontId="9" fillId="5" borderId="73" xfId="0" applyFont="1" applyFill="1" applyBorder="1"/>
    <xf numFmtId="49" fontId="9" fillId="6" borderId="77" xfId="0" applyNumberFormat="1" applyFont="1" applyFill="1" applyBorder="1" applyAlignment="1">
      <alignment vertical="center"/>
    </xf>
    <xf numFmtId="165" fontId="9" fillId="6" borderId="0" xfId="0" applyNumberFormat="1" applyFont="1" applyFill="1" applyAlignment="1">
      <alignment horizontal="center" vertical="center"/>
    </xf>
    <xf numFmtId="167" fontId="28" fillId="6" borderId="0" xfId="0" applyNumberFormat="1" applyFont="1" applyFill="1" applyAlignment="1">
      <alignment horizontal="center" vertical="center"/>
    </xf>
    <xf numFmtId="165" fontId="9" fillId="6" borderId="0" xfId="0" applyNumberFormat="1" applyFont="1" applyFill="1" applyAlignment="1">
      <alignment horizontal="center" vertical="center" wrapText="1"/>
    </xf>
    <xf numFmtId="41" fontId="9" fillId="6" borderId="0" xfId="0" applyNumberFormat="1" applyFont="1" applyFill="1" applyAlignment="1">
      <alignment horizontal="center" vertical="center"/>
    </xf>
    <xf numFmtId="41" fontId="9" fillId="6" borderId="79" xfId="0" applyNumberFormat="1" applyFont="1" applyFill="1" applyBorder="1" applyAlignment="1">
      <alignment horizontal="center" vertical="center" wrapText="1"/>
    </xf>
    <xf numFmtId="0" fontId="14" fillId="5" borderId="73" xfId="0" applyFont="1" applyFill="1" applyBorder="1"/>
    <xf numFmtId="165" fontId="15" fillId="3" borderId="0" xfId="0" applyNumberFormat="1" applyFont="1" applyFill="1" applyAlignment="1">
      <alignment horizontal="center"/>
    </xf>
    <xf numFmtId="9" fontId="15" fillId="0" borderId="0" xfId="0" applyNumberFormat="1" applyFont="1" applyAlignment="1">
      <alignment horizontal="center"/>
    </xf>
    <xf numFmtId="41" fontId="15" fillId="0" borderId="0" xfId="0" applyNumberFormat="1" applyFont="1" applyAlignment="1">
      <alignment horizontal="center"/>
    </xf>
    <xf numFmtId="41" fontId="9" fillId="0" borderId="80" xfId="0" applyNumberFormat="1" applyFont="1" applyBorder="1" applyAlignment="1">
      <alignment horizontal="center"/>
    </xf>
    <xf numFmtId="10" fontId="26" fillId="0" borderId="0" xfId="0" applyNumberFormat="1" applyFont="1" applyAlignment="1">
      <alignment horizontal="center"/>
    </xf>
    <xf numFmtId="41" fontId="9" fillId="0" borderId="81" xfId="0" applyNumberFormat="1" applyFont="1" applyBorder="1" applyAlignment="1">
      <alignment horizontal="center"/>
    </xf>
    <xf numFmtId="49" fontId="9" fillId="6" borderId="82" xfId="0" applyNumberFormat="1" applyFont="1" applyFill="1" applyBorder="1" applyAlignment="1">
      <alignment vertical="top" wrapText="1"/>
    </xf>
    <xf numFmtId="165" fontId="25" fillId="6" borderId="83" xfId="0" applyNumberFormat="1" applyFont="1" applyFill="1" applyBorder="1"/>
    <xf numFmtId="167" fontId="25" fillId="6" borderId="83" xfId="0" applyNumberFormat="1" applyFont="1" applyFill="1" applyBorder="1"/>
    <xf numFmtId="41" fontId="25" fillId="6" borderId="83" xfId="0" applyNumberFormat="1" applyFont="1" applyFill="1" applyBorder="1"/>
    <xf numFmtId="41" fontId="25" fillId="6" borderId="84" xfId="0" applyNumberFormat="1" applyFont="1" applyFill="1" applyBorder="1"/>
    <xf numFmtId="38" fontId="9" fillId="6" borderId="85" xfId="0" applyNumberFormat="1" applyFont="1" applyFill="1" applyBorder="1" applyAlignment="1">
      <alignment horizontal="center"/>
    </xf>
    <xf numFmtId="49" fontId="9" fillId="0" borderId="0" xfId="0" applyNumberFormat="1" applyFont="1" applyAlignment="1">
      <alignment horizontal="left"/>
    </xf>
    <xf numFmtId="165" fontId="15" fillId="5" borderId="86" xfId="0" applyNumberFormat="1" applyFont="1" applyFill="1" applyBorder="1" applyAlignment="1">
      <alignment horizontal="center"/>
    </xf>
    <xf numFmtId="167" fontId="15" fillId="5" borderId="86" xfId="0" applyNumberFormat="1" applyFont="1" applyFill="1" applyBorder="1" applyAlignment="1">
      <alignment horizontal="center"/>
    </xf>
    <xf numFmtId="41" fontId="15" fillId="5" borderId="86" xfId="0" applyNumberFormat="1" applyFont="1" applyFill="1" applyBorder="1" applyAlignment="1">
      <alignment horizontal="center"/>
    </xf>
    <xf numFmtId="41" fontId="15" fillId="5" borderId="87" xfId="0" applyNumberFormat="1" applyFont="1" applyFill="1" applyBorder="1" applyAlignment="1">
      <alignment horizontal="center"/>
    </xf>
    <xf numFmtId="0" fontId="10" fillId="0" borderId="0" xfId="0" applyFont="1"/>
    <xf numFmtId="49" fontId="9" fillId="6" borderId="88" xfId="0" applyNumberFormat="1" applyFont="1" applyFill="1" applyBorder="1" applyAlignment="1">
      <alignment vertical="center"/>
    </xf>
    <xf numFmtId="165" fontId="9" fillId="6" borderId="89" xfId="0" applyNumberFormat="1" applyFont="1" applyFill="1" applyBorder="1" applyAlignment="1">
      <alignment horizontal="center" vertical="center"/>
    </xf>
    <xf numFmtId="167" fontId="28" fillId="6" borderId="89" xfId="0" applyNumberFormat="1" applyFont="1" applyFill="1" applyBorder="1" applyAlignment="1">
      <alignment horizontal="center" vertical="center"/>
    </xf>
    <xf numFmtId="165" fontId="9" fillId="6" borderId="89" xfId="0" applyNumberFormat="1" applyFont="1" applyFill="1" applyBorder="1" applyAlignment="1">
      <alignment horizontal="center" vertical="center" wrapText="1"/>
    </xf>
    <xf numFmtId="41" fontId="9" fillId="6" borderId="89" xfId="0" applyNumberFormat="1" applyFont="1" applyFill="1" applyBorder="1" applyAlignment="1">
      <alignment horizontal="center" vertical="center"/>
    </xf>
    <xf numFmtId="41" fontId="9" fillId="6" borderId="90" xfId="0" applyNumberFormat="1" applyFont="1" applyFill="1" applyBorder="1" applyAlignment="1">
      <alignment horizontal="center" vertical="center" wrapText="1"/>
    </xf>
    <xf numFmtId="0" fontId="10" fillId="5" borderId="91" xfId="0" applyFont="1" applyFill="1" applyBorder="1"/>
    <xf numFmtId="49" fontId="9" fillId="0" borderId="77" xfId="0" applyNumberFormat="1" applyFont="1" applyBorder="1" applyAlignment="1">
      <alignment vertical="top" wrapText="1"/>
    </xf>
    <xf numFmtId="9" fontId="14" fillId="3" borderId="0" xfId="0" applyNumberFormat="1" applyFont="1" applyFill="1" applyAlignment="1">
      <alignment horizontal="center"/>
    </xf>
    <xf numFmtId="41" fontId="15" fillId="0" borderId="0" xfId="0" quotePrefix="1" applyNumberFormat="1" applyFont="1" applyAlignment="1">
      <alignment horizontal="center"/>
    </xf>
    <xf numFmtId="41" fontId="15" fillId="0" borderId="80" xfId="0" applyNumberFormat="1" applyFont="1" applyBorder="1" applyAlignment="1">
      <alignment horizontal="center"/>
    </xf>
    <xf numFmtId="44" fontId="14" fillId="5" borderId="73" xfId="0" applyNumberFormat="1" applyFont="1" applyFill="1" applyBorder="1"/>
    <xf numFmtId="49" fontId="9" fillId="0" borderId="77" xfId="0" applyNumberFormat="1" applyFont="1" applyBorder="1"/>
    <xf numFmtId="9" fontId="20" fillId="0" borderId="0" xfId="0" applyNumberFormat="1" applyFont="1" applyAlignment="1">
      <alignment horizontal="center"/>
    </xf>
    <xf numFmtId="41" fontId="9" fillId="0" borderId="0" xfId="0" applyNumberFormat="1" applyFont="1" applyAlignment="1">
      <alignment horizontal="center"/>
    </xf>
    <xf numFmtId="41" fontId="9" fillId="0" borderId="78" xfId="0" applyNumberFormat="1" applyFont="1" applyBorder="1" applyAlignment="1">
      <alignment horizontal="center"/>
    </xf>
    <xf numFmtId="9" fontId="14" fillId="0" borderId="0" xfId="0" applyNumberFormat="1" applyFont="1" applyAlignment="1">
      <alignment horizontal="center"/>
    </xf>
    <xf numFmtId="41" fontId="15" fillId="0" borderId="78" xfId="0" applyNumberFormat="1" applyFont="1" applyBorder="1" applyAlignment="1">
      <alignment horizontal="center"/>
    </xf>
    <xf numFmtId="165" fontId="15" fillId="0" borderId="0" xfId="0" applyNumberFormat="1" applyFont="1" applyAlignment="1">
      <alignment horizontal="center"/>
    </xf>
    <xf numFmtId="41" fontId="26" fillId="0" borderId="0" xfId="0" applyNumberFormat="1" applyFont="1" applyAlignment="1">
      <alignment horizontal="center"/>
    </xf>
    <xf numFmtId="9" fontId="25" fillId="0" borderId="0" xfId="0" applyNumberFormat="1" applyFont="1"/>
    <xf numFmtId="41" fontId="25" fillId="0" borderId="0" xfId="0" applyNumberFormat="1" applyFont="1"/>
    <xf numFmtId="41" fontId="25" fillId="0" borderId="78" xfId="0" applyNumberFormat="1" applyFont="1" applyBorder="1"/>
    <xf numFmtId="9" fontId="9" fillId="0" borderId="0" xfId="0" applyNumberFormat="1" applyFont="1" applyAlignment="1">
      <alignment horizontal="center"/>
    </xf>
    <xf numFmtId="41" fontId="25" fillId="0" borderId="79" xfId="0" applyNumberFormat="1" applyFont="1" applyBorder="1"/>
    <xf numFmtId="0" fontId="29" fillId="0" borderId="0" xfId="0" applyFont="1"/>
    <xf numFmtId="49" fontId="9" fillId="6" borderId="82" xfId="0" applyNumberFormat="1" applyFont="1" applyFill="1" applyBorder="1"/>
    <xf numFmtId="9" fontId="25" fillId="6" borderId="83" xfId="0" applyNumberFormat="1" applyFont="1" applyFill="1" applyBorder="1"/>
    <xf numFmtId="38" fontId="10" fillId="6" borderId="92" xfId="0" applyNumberFormat="1" applyFont="1" applyFill="1" applyBorder="1" applyAlignment="1">
      <alignment horizontal="center"/>
    </xf>
    <xf numFmtId="0" fontId="29" fillId="0" borderId="0" xfId="0" applyFont="1" applyAlignment="1">
      <alignment horizontal="left"/>
    </xf>
    <xf numFmtId="49" fontId="10" fillId="0" borderId="0" xfId="0" applyNumberFormat="1" applyFont="1" applyAlignment="1">
      <alignment horizontal="left"/>
    </xf>
    <xf numFmtId="9" fontId="29" fillId="0" borderId="0" xfId="0" applyNumberFormat="1" applyFont="1" applyAlignment="1">
      <alignment horizontal="center"/>
    </xf>
    <xf numFmtId="41" fontId="29" fillId="0" borderId="0" xfId="0" applyNumberFormat="1" applyFont="1" applyAlignment="1">
      <alignment horizontal="center"/>
    </xf>
    <xf numFmtId="41" fontId="10" fillId="0" borderId="0" xfId="0" applyNumberFormat="1" applyFont="1" applyAlignment="1">
      <alignment horizontal="center"/>
    </xf>
    <xf numFmtId="0" fontId="7" fillId="7" borderId="93" xfId="0" applyFont="1" applyFill="1" applyBorder="1" applyAlignment="1">
      <alignment horizontal="center" vertical="center"/>
    </xf>
    <xf numFmtId="49" fontId="9" fillId="9" borderId="94" xfId="0" applyNumberFormat="1" applyFont="1" applyFill="1" applyBorder="1" applyAlignment="1">
      <alignment horizontal="center" vertical="center"/>
    </xf>
    <xf numFmtId="0" fontId="9" fillId="10" borderId="94" xfId="0" applyFont="1" applyFill="1" applyBorder="1" applyAlignment="1">
      <alignment horizontal="center" vertical="center"/>
    </xf>
    <xf numFmtId="49" fontId="9" fillId="11" borderId="15" xfId="0" applyNumberFormat="1" applyFont="1" applyFill="1" applyBorder="1" applyAlignment="1">
      <alignment horizontal="center" vertical="center"/>
    </xf>
    <xf numFmtId="0" fontId="7" fillId="0" borderId="0" xfId="0" applyFont="1" applyAlignment="1">
      <alignment horizontal="center" vertical="center"/>
    </xf>
    <xf numFmtId="49" fontId="9" fillId="0" borderId="0" xfId="0" applyNumberFormat="1" applyFont="1" applyAlignment="1">
      <alignment horizontal="center" vertical="center"/>
    </xf>
    <xf numFmtId="0" fontId="9" fillId="0" borderId="0" xfId="0" applyFont="1" applyAlignment="1">
      <alignment horizontal="center" vertical="center"/>
    </xf>
    <xf numFmtId="166" fontId="16" fillId="5" borderId="13" xfId="0" applyNumberFormat="1" applyFont="1" applyFill="1" applyBorder="1"/>
    <xf numFmtId="6" fontId="10" fillId="0" borderId="54" xfId="0" applyNumberFormat="1" applyFont="1" applyBorder="1" applyAlignment="1">
      <alignment horizontal="center"/>
    </xf>
    <xf numFmtId="168" fontId="10" fillId="0" borderId="46" xfId="0" applyNumberFormat="1" applyFont="1" applyBorder="1" applyAlignment="1">
      <alignment horizontal="center"/>
    </xf>
    <xf numFmtId="6" fontId="10" fillId="0" borderId="0" xfId="0" applyNumberFormat="1" applyFont="1" applyAlignment="1">
      <alignment horizontal="center"/>
    </xf>
    <xf numFmtId="168" fontId="10" fillId="0" borderId="98" xfId="0" applyNumberFormat="1" applyFont="1" applyBorder="1" applyAlignment="1">
      <alignment horizontal="center"/>
    </xf>
    <xf numFmtId="6" fontId="15" fillId="3" borderId="99" xfId="0" applyNumberFormat="1" applyFont="1" applyFill="1" applyBorder="1" applyAlignment="1">
      <alignment horizontal="left" wrapText="1"/>
    </xf>
    <xf numFmtId="6" fontId="9" fillId="0" borderId="67" xfId="0" applyNumberFormat="1" applyFont="1" applyBorder="1" applyAlignment="1">
      <alignment horizontal="center"/>
    </xf>
    <xf numFmtId="6" fontId="15" fillId="0" borderId="68" xfId="0" applyNumberFormat="1" applyFont="1" applyBorder="1" applyAlignment="1">
      <alignment horizontal="center"/>
    </xf>
    <xf numFmtId="6" fontId="14" fillId="0" borderId="68" xfId="0" applyNumberFormat="1" applyFont="1" applyBorder="1" applyAlignment="1">
      <alignment horizontal="center"/>
    </xf>
    <xf numFmtId="6" fontId="15" fillId="0" borderId="69" xfId="0" applyNumberFormat="1" applyFont="1" applyBorder="1" applyAlignment="1">
      <alignment horizontal="center"/>
    </xf>
    <xf numFmtId="166" fontId="19" fillId="5" borderId="13" xfId="0" applyNumberFormat="1" applyFont="1" applyFill="1" applyBorder="1" applyAlignment="1">
      <alignment horizontal="left" wrapText="1"/>
    </xf>
    <xf numFmtId="0" fontId="31" fillId="0" borderId="0" xfId="0" applyFont="1"/>
    <xf numFmtId="6" fontId="31" fillId="0" borderId="48" xfId="0" applyNumberFormat="1" applyFont="1" applyBorder="1" applyAlignment="1">
      <alignment horizontal="center" vertical="top"/>
    </xf>
    <xf numFmtId="168" fontId="31" fillId="0" borderId="46" xfId="0" applyNumberFormat="1" applyFont="1" applyBorder="1" applyAlignment="1">
      <alignment horizontal="center"/>
    </xf>
    <xf numFmtId="168" fontId="31" fillId="0" borderId="0" xfId="0" applyNumberFormat="1" applyFont="1" applyAlignment="1">
      <alignment horizontal="center"/>
    </xf>
    <xf numFmtId="0" fontId="32" fillId="0" borderId="0" xfId="0" applyFont="1" applyAlignment="1">
      <alignment horizontal="left" wrapText="1"/>
    </xf>
    <xf numFmtId="6" fontId="15" fillId="3" borderId="100" xfId="0" applyNumberFormat="1" applyFont="1" applyFill="1" applyBorder="1" applyAlignment="1">
      <alignment horizontal="left"/>
    </xf>
    <xf numFmtId="168" fontId="15" fillId="3" borderId="101" xfId="0" applyNumberFormat="1" applyFont="1" applyFill="1" applyBorder="1" applyAlignment="1">
      <alignment horizontal="center"/>
    </xf>
    <xf numFmtId="168" fontId="9" fillId="5" borderId="102" xfId="0" applyNumberFormat="1" applyFont="1" applyFill="1" applyBorder="1" applyAlignment="1">
      <alignment horizontal="center"/>
    </xf>
    <xf numFmtId="168" fontId="15" fillId="3" borderId="103" xfId="0" applyNumberFormat="1" applyFont="1" applyFill="1" applyBorder="1" applyAlignment="1">
      <alignment horizontal="center"/>
    </xf>
    <xf numFmtId="6" fontId="15" fillId="3" borderId="104" xfId="0" applyNumberFormat="1" applyFont="1" applyFill="1" applyBorder="1" applyAlignment="1">
      <alignment horizontal="left"/>
    </xf>
    <xf numFmtId="168" fontId="14" fillId="5" borderId="105" xfId="0" applyNumberFormat="1" applyFont="1" applyFill="1" applyBorder="1" applyAlignment="1">
      <alignment horizontal="center"/>
    </xf>
    <xf numFmtId="168" fontId="15" fillId="3" borderId="65" xfId="0" applyNumberFormat="1" applyFont="1" applyFill="1" applyBorder="1" applyAlignment="1">
      <alignment horizontal="center"/>
    </xf>
    <xf numFmtId="168" fontId="15" fillId="3" borderId="66" xfId="0" applyNumberFormat="1" applyFont="1" applyFill="1" applyBorder="1" applyAlignment="1">
      <alignment horizontal="center"/>
    </xf>
    <xf numFmtId="6" fontId="20" fillId="0" borderId="54" xfId="0" applyNumberFormat="1" applyFont="1" applyBorder="1" applyAlignment="1">
      <alignment horizontal="center"/>
    </xf>
    <xf numFmtId="168" fontId="15" fillId="0" borderId="106" xfId="0" applyNumberFormat="1" applyFont="1" applyBorder="1" applyAlignment="1">
      <alignment horizontal="center"/>
    </xf>
    <xf numFmtId="168" fontId="15" fillId="0" borderId="56" xfId="0" applyNumberFormat="1" applyFont="1" applyBorder="1" applyAlignment="1">
      <alignment horizontal="center"/>
    </xf>
    <xf numFmtId="0" fontId="19" fillId="5" borderId="13" xfId="0" applyFont="1" applyFill="1" applyBorder="1" applyAlignment="1">
      <alignment horizontal="left" wrapText="1"/>
    </xf>
    <xf numFmtId="44" fontId="34" fillId="0" borderId="0" xfId="0" applyNumberFormat="1" applyFont="1"/>
    <xf numFmtId="6" fontId="31" fillId="0" borderId="24" xfId="0" applyNumberFormat="1" applyFont="1" applyBorder="1" applyAlignment="1">
      <alignment horizontal="center" wrapText="1"/>
    </xf>
    <xf numFmtId="44" fontId="32" fillId="5" borderId="13" xfId="0" applyNumberFormat="1" applyFont="1" applyFill="1" applyBorder="1" applyAlignment="1">
      <alignment horizontal="left" wrapText="1"/>
    </xf>
    <xf numFmtId="168" fontId="14" fillId="0" borderId="5" xfId="0" applyNumberFormat="1" applyFont="1" applyBorder="1" applyAlignment="1">
      <alignment horizontal="center"/>
    </xf>
    <xf numFmtId="6" fontId="9" fillId="0" borderId="107" xfId="0" applyNumberFormat="1" applyFont="1" applyBorder="1" applyAlignment="1">
      <alignment horizontal="left"/>
    </xf>
    <xf numFmtId="168" fontId="15" fillId="0" borderId="4" xfId="0" applyNumberFormat="1" applyFont="1" applyBorder="1" applyAlignment="1">
      <alignment horizontal="center"/>
    </xf>
    <xf numFmtId="168" fontId="15" fillId="0" borderId="57" xfId="0" applyNumberFormat="1" applyFont="1" applyBorder="1" applyAlignment="1">
      <alignment horizontal="center"/>
    </xf>
    <xf numFmtId="6" fontId="31" fillId="0" borderId="107" xfId="0" applyNumberFormat="1" applyFont="1" applyBorder="1" applyAlignment="1">
      <alignment horizontal="center" wrapText="1"/>
    </xf>
    <xf numFmtId="6" fontId="35" fillId="0" borderId="54" xfId="0" applyNumberFormat="1" applyFont="1" applyBorder="1" applyAlignment="1">
      <alignment horizontal="left" wrapText="1"/>
    </xf>
    <xf numFmtId="168" fontId="14" fillId="0" borderId="0" xfId="0" applyNumberFormat="1" applyFont="1" applyAlignment="1">
      <alignment horizontal="center"/>
    </xf>
    <xf numFmtId="168" fontId="15" fillId="0" borderId="53" xfId="0" applyNumberFormat="1" applyFont="1" applyBorder="1" applyAlignment="1">
      <alignment horizontal="center"/>
    </xf>
    <xf numFmtId="6" fontId="15" fillId="0" borderId="106" xfId="0" applyNumberFormat="1" applyFont="1" applyBorder="1" applyAlignment="1">
      <alignment horizontal="left" wrapText="1"/>
    </xf>
    <xf numFmtId="6" fontId="9" fillId="0" borderId="54" xfId="0" applyNumberFormat="1" applyFont="1" applyBorder="1" applyAlignment="1">
      <alignment horizontal="left"/>
    </xf>
    <xf numFmtId="168" fontId="15" fillId="0" borderId="0" xfId="0" applyNumberFormat="1" applyFont="1" applyAlignment="1">
      <alignment horizontal="center"/>
    </xf>
    <xf numFmtId="168" fontId="14" fillId="5" borderId="13" xfId="0" applyNumberFormat="1" applyFont="1" applyFill="1" applyBorder="1" applyAlignment="1">
      <alignment horizontal="center"/>
    </xf>
    <xf numFmtId="6" fontId="31" fillId="0" borderId="108" xfId="0" applyNumberFormat="1" applyFont="1" applyBorder="1" applyAlignment="1">
      <alignment horizontal="left"/>
    </xf>
    <xf numFmtId="0" fontId="16" fillId="0" borderId="0" xfId="0" applyFont="1" applyAlignment="1">
      <alignment horizontal="left" wrapText="1"/>
    </xf>
    <xf numFmtId="6" fontId="14" fillId="5" borderId="13" xfId="0" applyNumberFormat="1" applyFont="1" applyFill="1" applyBorder="1" applyAlignment="1">
      <alignment horizontal="center"/>
    </xf>
    <xf numFmtId="6" fontId="14" fillId="5" borderId="35" xfId="0" applyNumberFormat="1" applyFont="1" applyFill="1" applyBorder="1" applyAlignment="1">
      <alignment horizontal="center"/>
    </xf>
    <xf numFmtId="6" fontId="14" fillId="5" borderId="36" xfId="0" applyNumberFormat="1" applyFont="1" applyFill="1" applyBorder="1" applyAlignment="1">
      <alignment horizontal="center"/>
    </xf>
    <xf numFmtId="6" fontId="15" fillId="0" borderId="54" xfId="0" applyNumberFormat="1" applyFont="1" applyBorder="1" applyAlignment="1">
      <alignment horizontal="left" vertical="top" wrapText="1"/>
    </xf>
    <xf numFmtId="168" fontId="15" fillId="0" borderId="109" xfId="0" applyNumberFormat="1" applyFont="1" applyBorder="1" applyAlignment="1">
      <alignment horizontal="center"/>
    </xf>
    <xf numFmtId="168" fontId="15" fillId="0" borderId="110" xfId="0" applyNumberFormat="1" applyFont="1" applyBorder="1" applyAlignment="1">
      <alignment horizontal="center"/>
    </xf>
    <xf numFmtId="6" fontId="15" fillId="3" borderId="54" xfId="0" applyNumberFormat="1" applyFont="1" applyFill="1" applyBorder="1" applyAlignment="1">
      <alignment horizontal="left"/>
    </xf>
    <xf numFmtId="168" fontId="15" fillId="3" borderId="3" xfId="0" applyNumberFormat="1" applyFont="1" applyFill="1" applyBorder="1" applyAlignment="1">
      <alignment horizontal="center"/>
    </xf>
    <xf numFmtId="168" fontId="15" fillId="3" borderId="56" xfId="0" applyNumberFormat="1" applyFont="1" applyFill="1" applyBorder="1" applyAlignment="1">
      <alignment horizontal="center"/>
    </xf>
    <xf numFmtId="6" fontId="15" fillId="3" borderId="73" xfId="0" applyNumberFormat="1" applyFont="1" applyFill="1" applyBorder="1" applyAlignment="1">
      <alignment horizontal="left" wrapText="1"/>
    </xf>
    <xf numFmtId="168" fontId="15" fillId="0" borderId="5" xfId="0" applyNumberFormat="1" applyFont="1" applyBorder="1" applyAlignment="1">
      <alignment horizontal="center"/>
    </xf>
    <xf numFmtId="168" fontId="15" fillId="3" borderId="105" xfId="0" applyNumberFormat="1" applyFont="1" applyFill="1" applyBorder="1" applyAlignment="1">
      <alignment horizontal="center"/>
    </xf>
    <xf numFmtId="166" fontId="32" fillId="5" borderId="13" xfId="0" applyNumberFormat="1" applyFont="1" applyFill="1" applyBorder="1" applyAlignment="1">
      <alignment horizontal="left" wrapText="1"/>
    </xf>
    <xf numFmtId="168" fontId="15" fillId="3" borderId="5" xfId="0" applyNumberFormat="1" applyFont="1" applyFill="1" applyBorder="1" applyAlignment="1">
      <alignment horizontal="center"/>
    </xf>
    <xf numFmtId="168" fontId="15" fillId="3" borderId="111" xfId="0" applyNumberFormat="1" applyFont="1" applyFill="1" applyBorder="1" applyAlignment="1">
      <alignment horizontal="center"/>
    </xf>
    <xf numFmtId="168" fontId="15" fillId="0" borderId="3" xfId="0" applyNumberFormat="1" applyFont="1" applyBorder="1" applyAlignment="1">
      <alignment horizontal="center"/>
    </xf>
    <xf numFmtId="6" fontId="36" fillId="0" borderId="54" xfId="0" applyNumberFormat="1" applyFont="1" applyBorder="1" applyAlignment="1">
      <alignment horizontal="left"/>
    </xf>
    <xf numFmtId="168" fontId="15" fillId="5" borderId="13" xfId="0" applyNumberFormat="1" applyFont="1" applyFill="1" applyBorder="1" applyAlignment="1">
      <alignment horizontal="center"/>
    </xf>
    <xf numFmtId="168" fontId="15" fillId="5" borderId="36" xfId="0" applyNumberFormat="1" applyFont="1" applyFill="1" applyBorder="1" applyAlignment="1">
      <alignment horizontal="center"/>
    </xf>
    <xf numFmtId="6" fontId="10" fillId="0" borderId="108" xfId="0" applyNumberFormat="1" applyFont="1" applyBorder="1" applyAlignment="1">
      <alignment horizontal="left"/>
    </xf>
    <xf numFmtId="168" fontId="10" fillId="0" borderId="76" xfId="0" applyNumberFormat="1" applyFont="1" applyBorder="1" applyAlignment="1">
      <alignment horizontal="center"/>
    </xf>
    <xf numFmtId="166" fontId="16" fillId="5" borderId="13" xfId="0" applyNumberFormat="1" applyFont="1" applyFill="1" applyBorder="1" applyAlignment="1">
      <alignment horizontal="left" wrapText="1"/>
    </xf>
    <xf numFmtId="0" fontId="24" fillId="0" borderId="0" xfId="0" applyFont="1" applyAlignment="1">
      <alignment vertical="top" wrapText="1"/>
    </xf>
    <xf numFmtId="166" fontId="10" fillId="5" borderId="13" xfId="0" applyNumberFormat="1" applyFont="1" applyFill="1" applyBorder="1" applyAlignment="1">
      <alignment horizontal="center"/>
    </xf>
    <xf numFmtId="166" fontId="30" fillId="5" borderId="13" xfId="0" applyNumberFormat="1" applyFont="1" applyFill="1" applyBorder="1" applyAlignment="1">
      <alignment horizontal="center"/>
    </xf>
    <xf numFmtId="166" fontId="9" fillId="5" borderId="13" xfId="0" applyNumberFormat="1" applyFont="1" applyFill="1" applyBorder="1"/>
    <xf numFmtId="6" fontId="40" fillId="0" borderId="24" xfId="0" applyNumberFormat="1" applyFont="1" applyBorder="1" applyAlignment="1">
      <alignment horizontal="center" wrapText="1"/>
    </xf>
    <xf numFmtId="0" fontId="41" fillId="0" borderId="0" xfId="0" applyFont="1" applyAlignment="1">
      <alignment horizontal="right" wrapText="1"/>
    </xf>
    <xf numFmtId="0" fontId="42" fillId="0" borderId="2" xfId="0" applyFont="1" applyBorder="1" applyAlignment="1">
      <alignment wrapText="1"/>
    </xf>
    <xf numFmtId="0" fontId="27" fillId="5" borderId="0" xfId="0" applyFont="1" applyFill="1" applyAlignment="1">
      <alignment horizontal="center" vertical="top"/>
    </xf>
    <xf numFmtId="44" fontId="27" fillId="5" borderId="0" xfId="0" applyNumberFormat="1" applyFont="1" applyFill="1" applyAlignment="1">
      <alignment horizontal="center" vertical="top"/>
    </xf>
    <xf numFmtId="0" fontId="7" fillId="2" borderId="6" xfId="0" applyFont="1" applyFill="1" applyBorder="1" applyAlignment="1">
      <alignment horizontal="center" vertical="center"/>
    </xf>
    <xf numFmtId="0" fontId="8" fillId="0" borderId="7" xfId="0" applyFont="1" applyBorder="1"/>
    <xf numFmtId="0" fontId="8" fillId="0" borderId="8" xfId="0" applyFont="1" applyBorder="1"/>
    <xf numFmtId="49" fontId="10" fillId="3" borderId="10" xfId="0" applyNumberFormat="1" applyFont="1" applyFill="1" applyBorder="1" applyAlignment="1">
      <alignment horizontal="center" vertical="top"/>
    </xf>
    <xf numFmtId="0" fontId="8" fillId="0" borderId="11" xfId="0" applyFont="1" applyBorder="1"/>
    <xf numFmtId="0" fontId="8" fillId="0" borderId="12" xfId="0" applyFont="1" applyBorder="1"/>
    <xf numFmtId="0" fontId="13" fillId="4" borderId="6" xfId="0" applyFont="1" applyFill="1" applyBorder="1" applyAlignment="1">
      <alignment horizontal="center"/>
    </xf>
    <xf numFmtId="0" fontId="8" fillId="0" borderId="14" xfId="0" applyFont="1" applyBorder="1"/>
    <xf numFmtId="49" fontId="15" fillId="3" borderId="16" xfId="0" applyNumberFormat="1" applyFont="1" applyFill="1" applyBorder="1" applyAlignment="1">
      <alignment horizontal="left" vertical="top" wrapText="1"/>
    </xf>
    <xf numFmtId="0" fontId="8" fillId="0" borderId="17" xfId="0" applyFont="1" applyBorder="1"/>
    <xf numFmtId="0" fontId="8" fillId="0" borderId="18" xfId="0" applyFont="1" applyBorder="1"/>
    <xf numFmtId="49" fontId="15" fillId="3" borderId="16" xfId="0" applyNumberFormat="1" applyFont="1" applyFill="1" applyBorder="1" applyAlignment="1">
      <alignment horizontal="left"/>
    </xf>
    <xf numFmtId="49" fontId="9" fillId="4" borderId="24" xfId="0" applyNumberFormat="1" applyFont="1" applyFill="1" applyBorder="1" applyAlignment="1">
      <alignment horizontal="left"/>
    </xf>
    <xf numFmtId="0" fontId="8" fillId="0" borderId="25" xfId="0" applyFont="1" applyBorder="1"/>
    <xf numFmtId="49" fontId="7" fillId="2" borderId="50" xfId="0" applyNumberFormat="1" applyFont="1" applyFill="1" applyBorder="1" applyAlignment="1">
      <alignment horizontal="left"/>
    </xf>
    <xf numFmtId="49" fontId="7" fillId="2" borderId="51" xfId="0" applyNumberFormat="1" applyFont="1" applyFill="1" applyBorder="1" applyAlignment="1">
      <alignment horizontal="left"/>
    </xf>
    <xf numFmtId="49" fontId="7" fillId="2" borderId="112" xfId="0" applyNumberFormat="1" applyFont="1" applyFill="1" applyBorder="1" applyAlignment="1">
      <alignment horizontal="left"/>
    </xf>
    <xf numFmtId="49" fontId="7" fillId="2" borderId="67" xfId="0" applyNumberFormat="1" applyFont="1" applyFill="1" applyBorder="1" applyAlignment="1">
      <alignment horizontal="left"/>
    </xf>
    <xf numFmtId="49" fontId="7" fillId="2" borderId="68" xfId="0" applyNumberFormat="1" applyFont="1" applyFill="1" applyBorder="1" applyAlignment="1">
      <alignment horizontal="left"/>
    </xf>
    <xf numFmtId="49" fontId="7" fillId="2" borderId="113" xfId="0" applyNumberFormat="1" applyFont="1" applyFill="1" applyBorder="1" applyAlignment="1">
      <alignment horizontal="left"/>
    </xf>
    <xf numFmtId="49" fontId="9" fillId="4" borderId="24" xfId="0" applyNumberFormat="1" applyFont="1" applyFill="1" applyBorder="1" applyAlignment="1">
      <alignment horizontal="left" wrapText="1"/>
    </xf>
    <xf numFmtId="49" fontId="7" fillId="2" borderId="19" xfId="0" applyNumberFormat="1" applyFont="1" applyFill="1" applyBorder="1" applyAlignment="1">
      <alignment horizontal="left"/>
    </xf>
    <xf numFmtId="0" fontId="8" fillId="0" borderId="20" xfId="0" applyFont="1" applyBorder="1"/>
    <xf numFmtId="0" fontId="8" fillId="0" borderId="21" xfId="0" applyFont="1" applyBorder="1"/>
    <xf numFmtId="0" fontId="22" fillId="0" borderId="48" xfId="0" applyFont="1" applyBorder="1" applyAlignment="1">
      <alignment horizontal="left" vertical="top" wrapText="1"/>
    </xf>
    <xf numFmtId="0" fontId="8" fillId="0" borderId="23" xfId="0" applyFont="1" applyBorder="1"/>
    <xf numFmtId="0" fontId="8" fillId="0" borderId="49" xfId="0" applyFont="1" applyBorder="1"/>
    <xf numFmtId="49" fontId="23" fillId="6" borderId="50" xfId="0" applyNumberFormat="1" applyFont="1" applyFill="1" applyBorder="1" applyAlignment="1">
      <alignment horizontal="left"/>
    </xf>
    <xf numFmtId="0" fontId="8" fillId="0" borderId="51" xfId="0" applyFont="1" applyBorder="1"/>
    <xf numFmtId="0" fontId="8" fillId="0" borderId="52" xfId="0" applyFont="1" applyBorder="1"/>
    <xf numFmtId="49" fontId="20" fillId="2" borderId="61" xfId="0" applyNumberFormat="1" applyFont="1" applyFill="1" applyBorder="1" applyAlignment="1">
      <alignment horizontal="left"/>
    </xf>
    <xf numFmtId="0" fontId="8" fillId="0" borderId="62" xfId="0" applyFont="1" applyBorder="1"/>
    <xf numFmtId="0" fontId="8" fillId="0" borderId="63" xfId="0" applyFont="1" applyBorder="1"/>
    <xf numFmtId="9" fontId="14" fillId="0" borderId="68" xfId="0" applyNumberFormat="1" applyFont="1" applyBorder="1" applyAlignment="1">
      <alignment horizontal="center" vertical="center"/>
    </xf>
    <xf numFmtId="0" fontId="8" fillId="0" borderId="68" xfId="0" applyFont="1" applyBorder="1"/>
    <xf numFmtId="0" fontId="8" fillId="0" borderId="69" xfId="0" applyFont="1" applyBorder="1"/>
    <xf numFmtId="49" fontId="7" fillId="6" borderId="70" xfId="0" applyNumberFormat="1" applyFont="1" applyFill="1" applyBorder="1" applyAlignment="1">
      <alignment horizontal="center"/>
    </xf>
    <xf numFmtId="0" fontId="8" fillId="0" borderId="71" xfId="0" applyFont="1" applyBorder="1"/>
    <xf numFmtId="0" fontId="8" fillId="0" borderId="72" xfId="0" applyFont="1" applyBorder="1"/>
    <xf numFmtId="49" fontId="26" fillId="6" borderId="23" xfId="0" applyNumberFormat="1" applyFont="1" applyFill="1" applyBorder="1" applyAlignment="1">
      <alignment horizontal="right" wrapText="1"/>
    </xf>
    <xf numFmtId="167" fontId="26" fillId="0" borderId="0" xfId="0" applyNumberFormat="1" applyFont="1" applyAlignment="1">
      <alignment horizontal="right"/>
    </xf>
    <xf numFmtId="0" fontId="0" fillId="0" borderId="0" xfId="0"/>
    <xf numFmtId="0" fontId="8" fillId="0" borderId="53" xfId="0" applyFont="1" applyBorder="1"/>
    <xf numFmtId="49" fontId="10" fillId="7" borderId="95" xfId="0" applyNumberFormat="1" applyFont="1" applyFill="1" applyBorder="1" applyAlignment="1">
      <alignment horizontal="center"/>
    </xf>
    <xf numFmtId="0" fontId="8" fillId="0" borderId="96" xfId="0" applyFont="1" applyBorder="1"/>
    <xf numFmtId="0" fontId="8" fillId="0" borderId="97" xfId="0" applyFont="1" applyBorder="1"/>
    <xf numFmtId="6" fontId="10" fillId="7" borderId="50" xfId="0" applyNumberFormat="1" applyFont="1" applyFill="1" applyBorder="1" applyAlignment="1">
      <alignment horizontal="center"/>
    </xf>
    <xf numFmtId="6" fontId="10" fillId="7" borderId="6"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85"/>
  <sheetViews>
    <sheetView showGridLines="0" tabSelected="1" workbookViewId="0">
      <selection activeCell="A2" sqref="A2"/>
    </sheetView>
  </sheetViews>
  <sheetFormatPr defaultColWidth="12.5703125" defaultRowHeight="15" customHeight="1" x14ac:dyDescent="0.2"/>
  <cols>
    <col min="1" max="1" width="119.28515625" customWidth="1"/>
    <col min="2" max="26" width="11.5703125" customWidth="1"/>
  </cols>
  <sheetData>
    <row r="1" spans="1:26" ht="24.75" customHeight="1" x14ac:dyDescent="0.35">
      <c r="A1" s="1" t="s">
        <v>0</v>
      </c>
      <c r="B1" s="2"/>
      <c r="C1" s="2"/>
      <c r="D1" s="2"/>
      <c r="E1" s="2"/>
      <c r="F1" s="2"/>
      <c r="G1" s="2"/>
      <c r="H1" s="2"/>
      <c r="I1" s="2"/>
      <c r="J1" s="2"/>
      <c r="K1" s="2"/>
      <c r="L1" s="2"/>
      <c r="M1" s="2"/>
      <c r="N1" s="2"/>
      <c r="O1" s="2"/>
      <c r="P1" s="2"/>
      <c r="Q1" s="2"/>
      <c r="R1" s="2"/>
      <c r="S1" s="2"/>
      <c r="T1" s="2"/>
      <c r="U1" s="2"/>
      <c r="V1" s="2"/>
      <c r="W1" s="2"/>
      <c r="X1" s="2"/>
      <c r="Y1" s="2"/>
      <c r="Z1" s="2"/>
    </row>
    <row r="2" spans="1:26" ht="243.75" x14ac:dyDescent="0.3">
      <c r="A2" s="316" t="s">
        <v>234</v>
      </c>
      <c r="B2" s="2"/>
      <c r="C2" s="2"/>
      <c r="D2" s="2"/>
      <c r="E2" s="2"/>
      <c r="F2" s="2"/>
      <c r="G2" s="2"/>
      <c r="H2" s="2"/>
      <c r="I2" s="2"/>
      <c r="J2" s="2"/>
      <c r="K2" s="2"/>
      <c r="L2" s="2"/>
      <c r="M2" s="2"/>
      <c r="N2" s="2"/>
      <c r="O2" s="2"/>
      <c r="P2" s="2"/>
      <c r="Q2" s="2"/>
      <c r="R2" s="2"/>
      <c r="S2" s="2"/>
      <c r="T2" s="2"/>
      <c r="U2" s="2"/>
      <c r="V2" s="2"/>
      <c r="W2" s="2"/>
      <c r="X2" s="2"/>
      <c r="Y2" s="2"/>
      <c r="Z2" s="2"/>
    </row>
    <row r="3" spans="1:26" x14ac:dyDescent="0.25">
      <c r="A3" s="3"/>
      <c r="B3" s="2"/>
      <c r="C3" s="2"/>
      <c r="D3" s="2"/>
      <c r="E3" s="2"/>
      <c r="F3" s="2"/>
      <c r="G3" s="2"/>
      <c r="H3" s="2"/>
      <c r="I3" s="2"/>
      <c r="J3" s="2"/>
      <c r="K3" s="2"/>
      <c r="L3" s="2"/>
      <c r="M3" s="2"/>
      <c r="N3" s="2"/>
      <c r="O3" s="2"/>
      <c r="P3" s="2"/>
      <c r="Q3" s="2"/>
      <c r="R3" s="2"/>
      <c r="S3" s="2"/>
      <c r="T3" s="2"/>
      <c r="U3" s="2"/>
      <c r="V3" s="2"/>
      <c r="W3" s="2"/>
      <c r="X3" s="2"/>
      <c r="Y3" s="2"/>
      <c r="Z3" s="2"/>
    </row>
    <row r="4" spans="1:26" ht="18.75" x14ac:dyDescent="0.3">
      <c r="A4" s="4" t="s">
        <v>1</v>
      </c>
      <c r="B4" s="2"/>
      <c r="C4" s="2"/>
      <c r="D4" s="2"/>
      <c r="E4" s="2"/>
      <c r="F4" s="2"/>
      <c r="G4" s="2"/>
      <c r="H4" s="2"/>
      <c r="I4" s="2"/>
      <c r="J4" s="2"/>
      <c r="K4" s="2"/>
      <c r="L4" s="2"/>
      <c r="M4" s="2"/>
      <c r="N4" s="2"/>
      <c r="O4" s="2"/>
      <c r="P4" s="2"/>
      <c r="Q4" s="2"/>
      <c r="R4" s="2"/>
      <c r="S4" s="2"/>
      <c r="T4" s="2"/>
      <c r="U4" s="2"/>
      <c r="V4" s="2"/>
      <c r="W4" s="2"/>
      <c r="X4" s="2"/>
      <c r="Y4" s="2"/>
      <c r="Z4" s="2"/>
    </row>
    <row r="5" spans="1:26" ht="18.75" x14ac:dyDescent="0.3">
      <c r="A5" s="5" t="s">
        <v>2</v>
      </c>
      <c r="B5" s="2"/>
      <c r="C5" s="2"/>
      <c r="D5" s="2"/>
      <c r="E5" s="2"/>
      <c r="F5" s="2"/>
      <c r="G5" s="2"/>
      <c r="H5" s="2"/>
      <c r="I5" s="2"/>
      <c r="J5" s="2"/>
      <c r="K5" s="2"/>
      <c r="L5" s="2"/>
      <c r="M5" s="2"/>
      <c r="N5" s="2"/>
      <c r="O5" s="2"/>
      <c r="P5" s="2"/>
      <c r="Q5" s="2"/>
      <c r="R5" s="2"/>
      <c r="S5" s="2"/>
      <c r="T5" s="2"/>
      <c r="U5" s="2"/>
      <c r="V5" s="2"/>
      <c r="W5" s="2"/>
      <c r="X5" s="2"/>
      <c r="Y5" s="2"/>
      <c r="Z5" s="2"/>
    </row>
    <row r="6" spans="1:26" ht="18.75" x14ac:dyDescent="0.3">
      <c r="A6" s="5" t="s">
        <v>3</v>
      </c>
      <c r="B6" s="2"/>
      <c r="C6" s="2"/>
      <c r="D6" s="2"/>
      <c r="E6" s="2"/>
      <c r="F6" s="2"/>
      <c r="G6" s="2"/>
      <c r="H6" s="2"/>
      <c r="I6" s="2"/>
      <c r="J6" s="2"/>
      <c r="K6" s="2"/>
      <c r="L6" s="2"/>
      <c r="M6" s="2"/>
      <c r="N6" s="2"/>
      <c r="O6" s="2"/>
      <c r="P6" s="2"/>
      <c r="Q6" s="2"/>
      <c r="R6" s="2"/>
      <c r="S6" s="2"/>
      <c r="T6" s="2"/>
      <c r="U6" s="2"/>
      <c r="V6" s="2"/>
      <c r="W6" s="2"/>
      <c r="X6" s="2"/>
      <c r="Y6" s="2"/>
      <c r="Z6" s="2"/>
    </row>
    <row r="7" spans="1:26" ht="18.75" x14ac:dyDescent="0.3">
      <c r="A7" s="5" t="s">
        <v>4</v>
      </c>
      <c r="B7" s="2"/>
      <c r="C7" s="2"/>
      <c r="D7" s="2"/>
      <c r="E7" s="2"/>
      <c r="F7" s="2"/>
      <c r="G7" s="2"/>
      <c r="H7" s="2"/>
      <c r="I7" s="2"/>
      <c r="J7" s="2"/>
      <c r="K7" s="2"/>
      <c r="L7" s="2"/>
      <c r="M7" s="2"/>
      <c r="N7" s="2"/>
      <c r="O7" s="2"/>
      <c r="P7" s="2"/>
      <c r="Q7" s="2"/>
      <c r="R7" s="2"/>
      <c r="S7" s="2"/>
      <c r="T7" s="2"/>
      <c r="U7" s="2"/>
      <c r="V7" s="2"/>
      <c r="W7" s="2"/>
      <c r="X7" s="2"/>
      <c r="Y7" s="2"/>
      <c r="Z7" s="2"/>
    </row>
    <row r="8" spans="1:26" ht="18.75" x14ac:dyDescent="0.3">
      <c r="A8" s="5" t="s">
        <v>235</v>
      </c>
      <c r="B8" s="2"/>
      <c r="C8" s="2"/>
      <c r="D8" s="2"/>
      <c r="E8" s="2"/>
      <c r="F8" s="2"/>
      <c r="G8" s="2"/>
      <c r="H8" s="2"/>
      <c r="I8" s="2"/>
      <c r="J8" s="2"/>
      <c r="K8" s="2"/>
      <c r="L8" s="2"/>
      <c r="M8" s="2"/>
      <c r="N8" s="2"/>
      <c r="O8" s="2"/>
      <c r="P8" s="2"/>
      <c r="Q8" s="2"/>
      <c r="R8" s="2"/>
      <c r="S8" s="2"/>
      <c r="T8" s="2"/>
      <c r="U8" s="2"/>
      <c r="V8" s="2"/>
      <c r="W8" s="2"/>
      <c r="X8" s="2"/>
      <c r="Y8" s="2"/>
      <c r="Z8" s="2"/>
    </row>
    <row r="9" spans="1:26" ht="56.25" x14ac:dyDescent="0.3">
      <c r="A9" s="5" t="s">
        <v>5</v>
      </c>
      <c r="B9" s="2"/>
      <c r="C9" s="2"/>
      <c r="D9" s="2"/>
      <c r="E9" s="2"/>
      <c r="F9" s="2"/>
      <c r="G9" s="2"/>
      <c r="H9" s="2"/>
      <c r="I9" s="2"/>
      <c r="J9" s="2"/>
      <c r="K9" s="2"/>
      <c r="L9" s="2"/>
      <c r="M9" s="2"/>
      <c r="N9" s="2"/>
      <c r="O9" s="2"/>
      <c r="P9" s="2"/>
      <c r="Q9" s="2"/>
      <c r="R9" s="2"/>
      <c r="S9" s="2"/>
      <c r="T9" s="2"/>
      <c r="U9" s="2"/>
      <c r="V9" s="2"/>
      <c r="W9" s="2"/>
      <c r="X9" s="2"/>
      <c r="Y9" s="2"/>
      <c r="Z9" s="2"/>
    </row>
    <row r="10" spans="1:26" ht="37.5" x14ac:dyDescent="0.3">
      <c r="A10" s="5" t="s">
        <v>6</v>
      </c>
      <c r="B10" s="2"/>
      <c r="C10" s="2"/>
      <c r="D10" s="2"/>
      <c r="E10" s="2"/>
      <c r="F10" s="2"/>
      <c r="G10" s="2"/>
      <c r="H10" s="2"/>
      <c r="I10" s="2"/>
      <c r="J10" s="2"/>
      <c r="K10" s="2"/>
      <c r="L10" s="2"/>
      <c r="M10" s="2"/>
      <c r="N10" s="2"/>
      <c r="O10" s="2"/>
      <c r="P10" s="2"/>
      <c r="Q10" s="2"/>
      <c r="R10" s="2"/>
      <c r="S10" s="2"/>
      <c r="T10" s="2"/>
      <c r="U10" s="2"/>
      <c r="V10" s="2"/>
      <c r="W10" s="2"/>
      <c r="X10" s="2"/>
      <c r="Y10" s="2"/>
      <c r="Z10" s="2"/>
    </row>
    <row r="11" spans="1:26" ht="18.75" x14ac:dyDescent="0.3">
      <c r="A11" s="5" t="s">
        <v>7</v>
      </c>
      <c r="B11" s="2"/>
      <c r="C11" s="2"/>
      <c r="D11" s="2"/>
      <c r="E11" s="2"/>
      <c r="F11" s="2"/>
      <c r="G11" s="2"/>
      <c r="H11" s="2"/>
      <c r="I11" s="2"/>
      <c r="J11" s="2"/>
      <c r="K11" s="2"/>
      <c r="L11" s="2"/>
      <c r="M11" s="2"/>
      <c r="N11" s="2"/>
      <c r="O11" s="2"/>
      <c r="P11" s="2"/>
      <c r="Q11" s="2"/>
      <c r="R11" s="2"/>
      <c r="S11" s="2"/>
      <c r="T11" s="2"/>
      <c r="U11" s="2"/>
      <c r="V11" s="2"/>
      <c r="W11" s="2"/>
      <c r="X11" s="2"/>
      <c r="Y11" s="2"/>
      <c r="Z11" s="2"/>
    </row>
    <row r="12" spans="1:26" ht="18.75" x14ac:dyDescent="0.3">
      <c r="A12" s="5" t="s">
        <v>8</v>
      </c>
      <c r="B12" s="2"/>
      <c r="C12" s="2"/>
      <c r="D12" s="2"/>
      <c r="E12" s="2"/>
      <c r="F12" s="2"/>
      <c r="G12" s="2"/>
      <c r="H12" s="2"/>
      <c r="I12" s="2"/>
      <c r="J12" s="2"/>
      <c r="K12" s="2"/>
      <c r="L12" s="2"/>
      <c r="M12" s="2"/>
      <c r="N12" s="2"/>
      <c r="O12" s="2"/>
      <c r="P12" s="2"/>
      <c r="Q12" s="2"/>
      <c r="R12" s="2"/>
      <c r="S12" s="2"/>
      <c r="T12" s="2"/>
      <c r="U12" s="2"/>
      <c r="V12" s="2"/>
      <c r="W12" s="2"/>
      <c r="X12" s="2"/>
      <c r="Y12" s="2"/>
      <c r="Z12" s="2"/>
    </row>
    <row r="13" spans="1:26" ht="18.75" x14ac:dyDescent="0.3">
      <c r="A13" s="5"/>
      <c r="B13" s="2"/>
      <c r="C13" s="2"/>
      <c r="D13" s="2"/>
      <c r="E13" s="2"/>
      <c r="F13" s="2"/>
      <c r="G13" s="2"/>
      <c r="H13" s="2"/>
      <c r="I13" s="2"/>
      <c r="J13" s="2"/>
      <c r="K13" s="2"/>
      <c r="L13" s="2"/>
      <c r="M13" s="2"/>
      <c r="N13" s="2"/>
      <c r="O13" s="2"/>
      <c r="P13" s="2"/>
      <c r="Q13" s="2"/>
      <c r="R13" s="2"/>
      <c r="S13" s="2"/>
      <c r="T13" s="2"/>
      <c r="U13" s="2"/>
      <c r="V13" s="2"/>
      <c r="W13" s="2"/>
      <c r="X13" s="2"/>
      <c r="Y13" s="2"/>
      <c r="Z13" s="2"/>
    </row>
    <row r="14" spans="1:26" ht="75" x14ac:dyDescent="0.3">
      <c r="A14" s="6" t="s">
        <v>9</v>
      </c>
      <c r="B14" s="2"/>
      <c r="C14" s="2"/>
      <c r="D14" s="2"/>
      <c r="E14" s="2"/>
      <c r="F14" s="2"/>
      <c r="G14" s="2"/>
      <c r="H14" s="2"/>
      <c r="I14" s="2"/>
      <c r="J14" s="2"/>
      <c r="K14" s="2"/>
      <c r="L14" s="2"/>
      <c r="M14" s="2"/>
      <c r="N14" s="2"/>
      <c r="O14" s="2"/>
      <c r="P14" s="2"/>
      <c r="Q14" s="2"/>
      <c r="R14" s="2"/>
      <c r="S14" s="2"/>
      <c r="T14" s="2"/>
      <c r="U14" s="2"/>
      <c r="V14" s="2"/>
      <c r="W14" s="2"/>
      <c r="X14" s="2"/>
      <c r="Y14" s="2"/>
      <c r="Z14" s="2"/>
    </row>
    <row r="15" spans="1:26" ht="18.75" x14ac:dyDescent="0.3">
      <c r="A15" s="4"/>
      <c r="B15" s="2"/>
      <c r="C15" s="2"/>
      <c r="D15" s="2"/>
      <c r="E15" s="2"/>
      <c r="F15" s="2"/>
      <c r="G15" s="2"/>
      <c r="H15" s="2"/>
      <c r="I15" s="2"/>
      <c r="J15" s="2"/>
      <c r="K15" s="2"/>
      <c r="L15" s="2"/>
      <c r="M15" s="2"/>
      <c r="N15" s="2"/>
      <c r="O15" s="2"/>
      <c r="P15" s="2"/>
      <c r="Q15" s="2"/>
      <c r="R15" s="2"/>
      <c r="S15" s="2"/>
      <c r="T15" s="2"/>
      <c r="U15" s="2"/>
      <c r="V15" s="2"/>
      <c r="W15" s="2"/>
      <c r="X15" s="2"/>
      <c r="Y15" s="2"/>
      <c r="Z15" s="2"/>
    </row>
    <row r="16" spans="1:26" ht="37.5" x14ac:dyDescent="0.3">
      <c r="A16" s="7" t="s">
        <v>10</v>
      </c>
      <c r="B16" s="2"/>
      <c r="C16" s="2"/>
      <c r="D16" s="2"/>
      <c r="E16" s="2"/>
      <c r="F16" s="2"/>
      <c r="G16" s="2"/>
      <c r="H16" s="2"/>
      <c r="I16" s="2"/>
      <c r="J16" s="2"/>
      <c r="K16" s="2"/>
      <c r="L16" s="2"/>
      <c r="M16" s="2"/>
      <c r="N16" s="2"/>
      <c r="O16" s="2"/>
      <c r="P16" s="2"/>
      <c r="Q16" s="2"/>
      <c r="R16" s="2"/>
      <c r="S16" s="2"/>
      <c r="T16" s="2"/>
      <c r="U16" s="2"/>
      <c r="V16" s="2"/>
      <c r="W16" s="2"/>
      <c r="X16" s="2"/>
      <c r="Y16" s="2"/>
      <c r="Z16" s="2"/>
    </row>
    <row r="17" spans="1:26" ht="18.75" x14ac:dyDescent="0.3">
      <c r="A17" s="4"/>
      <c r="B17" s="2"/>
      <c r="C17" s="2"/>
      <c r="D17" s="2"/>
      <c r="E17" s="2"/>
      <c r="F17" s="2"/>
      <c r="G17" s="2"/>
      <c r="H17" s="2"/>
      <c r="I17" s="2"/>
      <c r="J17" s="2"/>
      <c r="K17" s="2"/>
      <c r="L17" s="2"/>
      <c r="M17" s="2"/>
      <c r="N17" s="2"/>
      <c r="O17" s="2"/>
      <c r="P17" s="2"/>
      <c r="Q17" s="2"/>
      <c r="R17" s="2"/>
      <c r="S17" s="2"/>
      <c r="T17" s="2"/>
      <c r="U17" s="2"/>
      <c r="V17" s="2"/>
      <c r="W17" s="2"/>
      <c r="X17" s="2"/>
      <c r="Y17" s="2"/>
      <c r="Z17" s="2"/>
    </row>
    <row r="18" spans="1:26" ht="37.5" x14ac:dyDescent="0.25">
      <c r="A18" s="8" t="s">
        <v>11</v>
      </c>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25">
      <c r="A19" s="8"/>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25">
      <c r="A20" s="8" t="s">
        <v>12</v>
      </c>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8"/>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8" t="s">
        <v>13</v>
      </c>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8"/>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8" t="s">
        <v>14</v>
      </c>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8"/>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8" t="s">
        <v>15</v>
      </c>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8"/>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8" t="s">
        <v>16</v>
      </c>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
      <c r="A29" s="4"/>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
      <c r="A30" s="9" t="s">
        <v>17</v>
      </c>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
      <c r="A31" s="5" t="s">
        <v>18</v>
      </c>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
      <c r="A32" s="5" t="s">
        <v>19</v>
      </c>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
      <c r="A33" s="5" t="s">
        <v>20</v>
      </c>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
      <c r="A34" s="6" t="s">
        <v>21</v>
      </c>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315" t="s">
        <v>233</v>
      </c>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
      <c r="A36" s="10"/>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sheetData>
  <pageMargins left="0.25" right="0.25" top="0.75" bottom="0.75" header="0.3" footer="0.3"/>
  <pageSetup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Z66"/>
  <sheetViews>
    <sheetView workbookViewId="0">
      <pane xSplit="1" ySplit="2" topLeftCell="B3" activePane="bottomRight" state="frozen"/>
      <selection pane="topRight" activeCell="B1" sqref="B1"/>
      <selection pane="bottomLeft" activeCell="A3" sqref="A3"/>
      <selection pane="bottomRight" activeCell="C2" sqref="C2:G2"/>
    </sheetView>
  </sheetViews>
  <sheetFormatPr defaultColWidth="12.5703125" defaultRowHeight="15" customHeight="1" outlineLevelRow="1" x14ac:dyDescent="0.2"/>
  <cols>
    <col min="1" max="1" width="7.28515625" customWidth="1"/>
    <col min="2" max="2" width="43.5703125" customWidth="1"/>
    <col min="3" max="3" width="28" customWidth="1"/>
    <col min="4" max="4" width="14.42578125" customWidth="1"/>
    <col min="5" max="5" width="11.7109375" customWidth="1"/>
    <col min="6" max="6" width="9.7109375" customWidth="1"/>
    <col min="7" max="7" width="22.5703125" customWidth="1"/>
    <col min="8" max="8" width="67.140625" customWidth="1"/>
    <col min="9" max="18" width="11.7109375" customWidth="1"/>
    <col min="19" max="26" width="8.7109375" customWidth="1"/>
  </cols>
  <sheetData>
    <row r="1" spans="1:26" ht="20.25" x14ac:dyDescent="0.3">
      <c r="A1" s="11"/>
      <c r="B1" s="319" t="s">
        <v>22</v>
      </c>
      <c r="C1" s="320"/>
      <c r="D1" s="320"/>
      <c r="E1" s="320"/>
      <c r="F1" s="320"/>
      <c r="G1" s="321"/>
      <c r="H1" s="11"/>
      <c r="I1" s="11"/>
      <c r="J1" s="11"/>
    </row>
    <row r="2" spans="1:26" ht="23.25" x14ac:dyDescent="0.35">
      <c r="A2" s="12"/>
      <c r="B2" s="13" t="s">
        <v>23</v>
      </c>
      <c r="C2" s="322"/>
      <c r="D2" s="323"/>
      <c r="E2" s="323"/>
      <c r="F2" s="323"/>
      <c r="G2" s="324"/>
      <c r="H2" s="14" t="s">
        <v>24</v>
      </c>
      <c r="I2" s="12"/>
      <c r="J2" s="12"/>
      <c r="K2" s="15"/>
      <c r="L2" s="15"/>
      <c r="M2" s="15"/>
      <c r="N2" s="15"/>
      <c r="O2" s="15"/>
      <c r="P2" s="15"/>
      <c r="Q2" s="15"/>
    </row>
    <row r="3" spans="1:26" ht="23.25" x14ac:dyDescent="0.35">
      <c r="A3" s="12"/>
      <c r="B3" s="16"/>
      <c r="C3" s="17"/>
      <c r="D3" s="17"/>
      <c r="E3" s="17"/>
      <c r="F3" s="17"/>
      <c r="G3" s="17"/>
      <c r="H3" s="12"/>
      <c r="I3" s="12"/>
      <c r="J3" s="12"/>
      <c r="K3" s="15"/>
      <c r="L3" s="15"/>
      <c r="M3" s="15"/>
      <c r="N3" s="15"/>
      <c r="O3" s="15"/>
      <c r="P3" s="15"/>
      <c r="Q3" s="15"/>
    </row>
    <row r="4" spans="1:26" ht="20.25" x14ac:dyDescent="0.3">
      <c r="A4" s="18"/>
      <c r="B4" s="325" t="s">
        <v>25</v>
      </c>
      <c r="C4" s="320"/>
      <c r="D4" s="320"/>
      <c r="E4" s="320"/>
      <c r="F4" s="326"/>
      <c r="G4" s="19" t="s">
        <v>26</v>
      </c>
      <c r="H4" s="18"/>
      <c r="I4" s="18"/>
      <c r="J4" s="18"/>
      <c r="K4" s="11"/>
      <c r="L4" s="11"/>
      <c r="M4" s="11"/>
      <c r="N4" s="11"/>
      <c r="O4" s="11"/>
      <c r="P4" s="11"/>
      <c r="Q4" s="11"/>
      <c r="R4" s="11"/>
      <c r="S4" s="11"/>
      <c r="T4" s="11"/>
      <c r="U4" s="11"/>
      <c r="V4" s="11"/>
      <c r="W4" s="11"/>
      <c r="X4" s="11"/>
      <c r="Y4" s="11"/>
      <c r="Z4" s="11"/>
    </row>
    <row r="5" spans="1:26" outlineLevel="1" x14ac:dyDescent="0.2">
      <c r="A5" s="20"/>
      <c r="B5" s="327" t="s">
        <v>27</v>
      </c>
      <c r="C5" s="328"/>
      <c r="D5" s="328"/>
      <c r="E5" s="328"/>
      <c r="F5" s="329"/>
      <c r="G5" s="21">
        <v>50</v>
      </c>
      <c r="H5" s="22"/>
      <c r="I5" s="20"/>
      <c r="J5" s="20"/>
      <c r="K5" s="18"/>
      <c r="L5" s="18"/>
      <c r="M5" s="18"/>
      <c r="N5" s="18"/>
      <c r="O5" s="18"/>
      <c r="P5" s="18"/>
      <c r="Q5" s="18"/>
      <c r="R5" s="18"/>
      <c r="S5" s="18"/>
      <c r="T5" s="18"/>
      <c r="U5" s="18"/>
      <c r="V5" s="18"/>
      <c r="W5" s="18"/>
      <c r="X5" s="18"/>
      <c r="Y5" s="18"/>
      <c r="Z5" s="18"/>
    </row>
    <row r="6" spans="1:26" outlineLevel="1" x14ac:dyDescent="0.2">
      <c r="A6" s="20"/>
      <c r="B6" s="327" t="s">
        <v>28</v>
      </c>
      <c r="C6" s="328"/>
      <c r="D6" s="328"/>
      <c r="E6" s="328"/>
      <c r="F6" s="329"/>
      <c r="G6" s="21">
        <v>250</v>
      </c>
      <c r="H6" s="22"/>
      <c r="I6" s="20"/>
      <c r="J6" s="20"/>
      <c r="K6" s="18"/>
      <c r="L6" s="18"/>
      <c r="M6" s="18"/>
      <c r="N6" s="18"/>
      <c r="O6" s="18"/>
      <c r="P6" s="18"/>
      <c r="Q6" s="18"/>
      <c r="R6" s="18"/>
      <c r="S6" s="18"/>
      <c r="T6" s="18"/>
      <c r="U6" s="18"/>
      <c r="V6" s="18"/>
      <c r="W6" s="18"/>
      <c r="X6" s="18"/>
      <c r="Y6" s="18"/>
      <c r="Z6" s="18"/>
    </row>
    <row r="7" spans="1:26" ht="15.75" outlineLevel="1" x14ac:dyDescent="0.25">
      <c r="B7" s="330" t="s">
        <v>29</v>
      </c>
      <c r="C7" s="328"/>
      <c r="D7" s="328"/>
      <c r="E7" s="328"/>
      <c r="F7" s="329"/>
      <c r="G7" s="21">
        <v>0</v>
      </c>
      <c r="H7" s="22"/>
      <c r="K7" s="12"/>
      <c r="L7" s="12"/>
      <c r="M7" s="12"/>
      <c r="N7" s="12"/>
      <c r="O7" s="12"/>
      <c r="P7" s="12"/>
      <c r="Q7" s="12"/>
      <c r="R7" s="12"/>
      <c r="S7" s="12"/>
      <c r="T7" s="12"/>
      <c r="U7" s="12"/>
      <c r="V7" s="12"/>
      <c r="W7" s="12"/>
      <c r="X7" s="12"/>
      <c r="Y7" s="12"/>
      <c r="Z7" s="12"/>
    </row>
    <row r="8" spans="1:26" outlineLevel="1" x14ac:dyDescent="0.2">
      <c r="B8" s="330" t="s">
        <v>30</v>
      </c>
      <c r="C8" s="328"/>
      <c r="D8" s="328"/>
      <c r="E8" s="328"/>
      <c r="F8" s="329"/>
      <c r="G8" s="21"/>
      <c r="H8" s="22"/>
      <c r="K8" s="20"/>
      <c r="L8" s="20"/>
      <c r="M8" s="20"/>
      <c r="N8" s="20"/>
      <c r="O8" s="20"/>
      <c r="P8" s="20"/>
      <c r="Q8" s="20"/>
      <c r="R8" s="20"/>
      <c r="S8" s="20"/>
      <c r="T8" s="20"/>
      <c r="U8" s="20"/>
      <c r="V8" s="20"/>
      <c r="W8" s="20"/>
      <c r="X8" s="20"/>
      <c r="Y8" s="20"/>
      <c r="Z8" s="20"/>
    </row>
    <row r="9" spans="1:26" outlineLevel="1" x14ac:dyDescent="0.2">
      <c r="B9" s="330" t="s">
        <v>31</v>
      </c>
      <c r="C9" s="328"/>
      <c r="D9" s="328"/>
      <c r="E9" s="328"/>
      <c r="F9" s="329"/>
      <c r="G9" s="21"/>
      <c r="H9" s="22"/>
    </row>
    <row r="10" spans="1:26" outlineLevel="1" x14ac:dyDescent="0.2">
      <c r="B10" s="330" t="s">
        <v>32</v>
      </c>
      <c r="C10" s="328"/>
      <c r="D10" s="328"/>
      <c r="E10" s="328"/>
      <c r="F10" s="329"/>
      <c r="G10" s="21"/>
      <c r="H10" s="22"/>
    </row>
    <row r="11" spans="1:26" outlineLevel="1" x14ac:dyDescent="0.2">
      <c r="B11" s="330" t="s">
        <v>33</v>
      </c>
      <c r="C11" s="328"/>
      <c r="D11" s="328"/>
      <c r="E11" s="328"/>
      <c r="F11" s="329"/>
      <c r="G11" s="21">
        <v>300000</v>
      </c>
      <c r="H11" s="22"/>
    </row>
    <row r="12" spans="1:26" outlineLevel="1" x14ac:dyDescent="0.2">
      <c r="B12" s="330" t="s">
        <v>34</v>
      </c>
      <c r="C12" s="328"/>
      <c r="D12" s="328"/>
      <c r="E12" s="328"/>
      <c r="F12" s="329"/>
      <c r="G12" s="21"/>
      <c r="H12" s="22"/>
    </row>
    <row r="13" spans="1:26" outlineLevel="1" x14ac:dyDescent="0.2">
      <c r="B13" s="330" t="s">
        <v>35</v>
      </c>
      <c r="C13" s="328"/>
      <c r="D13" s="328"/>
      <c r="E13" s="328"/>
      <c r="F13" s="329"/>
      <c r="G13" s="21"/>
      <c r="H13" s="22"/>
    </row>
    <row r="14" spans="1:26" outlineLevel="1" x14ac:dyDescent="0.2">
      <c r="B14" s="330" t="s">
        <v>36</v>
      </c>
      <c r="C14" s="328"/>
      <c r="D14" s="328"/>
      <c r="E14" s="328"/>
      <c r="F14" s="329"/>
      <c r="G14" s="21">
        <v>22000</v>
      </c>
      <c r="H14" s="22"/>
    </row>
    <row r="15" spans="1:26" outlineLevel="1" x14ac:dyDescent="0.2">
      <c r="B15" s="330" t="s">
        <v>37</v>
      </c>
      <c r="C15" s="328"/>
      <c r="D15" s="328"/>
      <c r="E15" s="328"/>
      <c r="F15" s="329"/>
      <c r="G15" s="21"/>
      <c r="H15" s="22"/>
    </row>
    <row r="16" spans="1:26" outlineLevel="1" x14ac:dyDescent="0.2">
      <c r="B16" s="330" t="s">
        <v>38</v>
      </c>
      <c r="C16" s="328"/>
      <c r="D16" s="328"/>
      <c r="E16" s="328"/>
      <c r="F16" s="329"/>
      <c r="G16" s="21"/>
      <c r="H16" s="22"/>
    </row>
    <row r="17" spans="1:26" outlineLevel="1" x14ac:dyDescent="0.2">
      <c r="B17" s="330" t="s">
        <v>39</v>
      </c>
      <c r="C17" s="328"/>
      <c r="D17" s="328"/>
      <c r="E17" s="328"/>
      <c r="F17" s="329"/>
      <c r="G17" s="21">
        <v>20000</v>
      </c>
      <c r="H17" s="22"/>
    </row>
    <row r="18" spans="1:26" outlineLevel="1" x14ac:dyDescent="0.2">
      <c r="B18" s="330" t="s">
        <v>40</v>
      </c>
      <c r="C18" s="328"/>
      <c r="D18" s="328"/>
      <c r="E18" s="328"/>
      <c r="F18" s="329"/>
      <c r="G18" s="21"/>
      <c r="H18" s="22"/>
    </row>
    <row r="19" spans="1:26" outlineLevel="1" x14ac:dyDescent="0.2">
      <c r="B19" s="330" t="s">
        <v>41</v>
      </c>
      <c r="C19" s="328"/>
      <c r="D19" s="328"/>
      <c r="E19" s="328"/>
      <c r="F19" s="329"/>
      <c r="G19" s="21"/>
      <c r="H19" s="22"/>
    </row>
    <row r="20" spans="1:26" outlineLevel="1" x14ac:dyDescent="0.2">
      <c r="B20" s="330" t="s">
        <v>42</v>
      </c>
      <c r="C20" s="328"/>
      <c r="D20" s="328"/>
      <c r="E20" s="328"/>
      <c r="F20" s="329"/>
      <c r="G20" s="21"/>
      <c r="H20" s="22"/>
    </row>
    <row r="21" spans="1:26" ht="20.25" x14ac:dyDescent="0.3">
      <c r="A21" s="23"/>
      <c r="B21" s="340" t="s">
        <v>43</v>
      </c>
      <c r="C21" s="341"/>
      <c r="D21" s="341"/>
      <c r="E21" s="341"/>
      <c r="F21" s="342"/>
      <c r="G21" s="24">
        <f>SUM(G5:G20)</f>
        <v>342300</v>
      </c>
      <c r="H21" s="25"/>
      <c r="I21" s="23"/>
      <c r="J21" s="23"/>
    </row>
    <row r="22" spans="1:26" ht="15.75" x14ac:dyDescent="0.25">
      <c r="A22" s="23"/>
      <c r="B22" s="26"/>
      <c r="C22" s="27"/>
      <c r="D22" s="27"/>
      <c r="E22" s="27"/>
      <c r="F22" s="27"/>
      <c r="G22" s="23"/>
      <c r="H22" s="25"/>
      <c r="I22" s="23"/>
      <c r="J22" s="23"/>
    </row>
    <row r="23" spans="1:26" ht="20.25" x14ac:dyDescent="0.3">
      <c r="A23" s="28"/>
      <c r="B23" s="325" t="s">
        <v>44</v>
      </c>
      <c r="C23" s="320"/>
      <c r="D23" s="320"/>
      <c r="E23" s="320"/>
      <c r="F23" s="320"/>
      <c r="G23" s="321"/>
      <c r="H23" s="29"/>
      <c r="I23" s="28"/>
      <c r="J23" s="28"/>
      <c r="K23" s="28"/>
      <c r="L23" s="28"/>
      <c r="M23" s="28"/>
      <c r="N23" s="28"/>
      <c r="O23" s="28"/>
      <c r="P23" s="28"/>
      <c r="Q23" s="28"/>
      <c r="R23" s="30"/>
      <c r="S23" s="28"/>
      <c r="T23" s="28"/>
      <c r="U23" s="28"/>
      <c r="V23" s="28"/>
      <c r="W23" s="28"/>
      <c r="X23" s="28"/>
      <c r="Y23" s="28"/>
      <c r="Z23" s="28"/>
    </row>
    <row r="24" spans="1:26" ht="20.25" x14ac:dyDescent="0.3">
      <c r="A24" s="28"/>
      <c r="B24" s="331" t="s">
        <v>45</v>
      </c>
      <c r="C24" s="328"/>
      <c r="D24" s="328"/>
      <c r="E24" s="328"/>
      <c r="F24" s="328"/>
      <c r="G24" s="332"/>
      <c r="H24" s="29"/>
      <c r="I24" s="28"/>
      <c r="J24" s="28"/>
      <c r="K24" s="28"/>
      <c r="L24" s="28"/>
      <c r="M24" s="28"/>
      <c r="N24" s="28"/>
      <c r="O24" s="28"/>
      <c r="P24" s="28"/>
      <c r="Q24" s="28"/>
      <c r="R24" s="30"/>
      <c r="S24" s="28"/>
      <c r="T24" s="28"/>
      <c r="U24" s="28"/>
      <c r="V24" s="28"/>
      <c r="W24" s="28"/>
      <c r="X24" s="28"/>
      <c r="Y24" s="28"/>
      <c r="Z24" s="28"/>
    </row>
    <row r="25" spans="1:26" ht="47.25" x14ac:dyDescent="0.25">
      <c r="A25" s="31"/>
      <c r="B25" s="32" t="s">
        <v>46</v>
      </c>
      <c r="C25" s="33" t="s">
        <v>47</v>
      </c>
      <c r="D25" s="34" t="s">
        <v>48</v>
      </c>
      <c r="E25" s="35" t="s">
        <v>49</v>
      </c>
      <c r="F25" s="35" t="s">
        <v>50</v>
      </c>
      <c r="G25" s="36" t="s">
        <v>51</v>
      </c>
      <c r="H25" s="37"/>
      <c r="I25" s="31"/>
      <c r="J25" s="31"/>
      <c r="K25" s="31"/>
      <c r="L25" s="31"/>
      <c r="M25" s="31"/>
      <c r="N25" s="31"/>
      <c r="O25" s="31"/>
      <c r="P25" s="31"/>
      <c r="Q25" s="31"/>
      <c r="R25" s="31"/>
      <c r="S25" s="31"/>
      <c r="T25" s="31"/>
      <c r="U25" s="31"/>
      <c r="V25" s="31"/>
      <c r="W25" s="31"/>
      <c r="X25" s="31"/>
      <c r="Y25" s="31"/>
      <c r="Z25" s="31"/>
    </row>
    <row r="26" spans="1:26" outlineLevel="1" x14ac:dyDescent="0.2">
      <c r="A26" s="38"/>
      <c r="B26" s="39" t="s">
        <v>52</v>
      </c>
      <c r="C26" s="40" t="s">
        <v>53</v>
      </c>
      <c r="D26" s="41">
        <v>50</v>
      </c>
      <c r="E26" s="42">
        <v>0.23</v>
      </c>
      <c r="F26" s="43">
        <v>0</v>
      </c>
      <c r="G26" s="44">
        <v>4000</v>
      </c>
      <c r="H26" s="22"/>
      <c r="I26" s="38"/>
      <c r="J26" s="45"/>
      <c r="K26" s="38"/>
      <c r="L26" s="38"/>
      <c r="M26" s="38"/>
      <c r="N26" s="38"/>
      <c r="O26" s="38"/>
      <c r="P26" s="38"/>
      <c r="Q26" s="38"/>
      <c r="R26" s="38"/>
      <c r="S26" s="38"/>
      <c r="T26" s="38"/>
      <c r="U26" s="38"/>
      <c r="V26" s="38"/>
      <c r="W26" s="38"/>
      <c r="X26" s="38"/>
      <c r="Y26" s="38"/>
      <c r="Z26" s="38"/>
    </row>
    <row r="27" spans="1:26" outlineLevel="1" x14ac:dyDescent="0.2">
      <c r="A27" s="46"/>
      <c r="B27" s="39" t="s">
        <v>54</v>
      </c>
      <c r="C27" s="40" t="s">
        <v>53</v>
      </c>
      <c r="D27" s="41">
        <v>65</v>
      </c>
      <c r="E27" s="42">
        <v>0.2</v>
      </c>
      <c r="F27" s="43">
        <v>0</v>
      </c>
      <c r="G27" s="44">
        <v>5500</v>
      </c>
      <c r="H27" s="22"/>
      <c r="I27" s="38"/>
      <c r="J27" s="38"/>
      <c r="K27" s="38"/>
      <c r="L27" s="38"/>
      <c r="M27" s="38"/>
      <c r="N27" s="38"/>
      <c r="O27" s="38"/>
      <c r="P27" s="38"/>
      <c r="Q27" s="38"/>
      <c r="R27" s="38"/>
      <c r="S27" s="46"/>
      <c r="T27" s="46"/>
      <c r="U27" s="46"/>
      <c r="V27" s="46"/>
      <c r="W27" s="46"/>
      <c r="X27" s="46"/>
      <c r="Y27" s="46"/>
      <c r="Z27" s="46"/>
    </row>
    <row r="28" spans="1:26" outlineLevel="1" x14ac:dyDescent="0.2">
      <c r="A28" s="46"/>
      <c r="B28" s="39" t="s">
        <v>55</v>
      </c>
      <c r="C28" s="40" t="s">
        <v>53</v>
      </c>
      <c r="D28" s="41">
        <v>40</v>
      </c>
      <c r="E28" s="42">
        <v>0.21</v>
      </c>
      <c r="F28" s="43">
        <v>0</v>
      </c>
      <c r="G28" s="44">
        <v>2500</v>
      </c>
      <c r="H28" s="22"/>
      <c r="I28" s="38"/>
      <c r="J28" s="38"/>
      <c r="K28" s="38"/>
      <c r="L28" s="38"/>
      <c r="M28" s="38"/>
      <c r="N28" s="38"/>
      <c r="O28" s="38"/>
      <c r="P28" s="38"/>
      <c r="Q28" s="38"/>
      <c r="R28" s="38"/>
      <c r="S28" s="46"/>
      <c r="T28" s="46"/>
      <c r="U28" s="46"/>
      <c r="V28" s="46"/>
      <c r="W28" s="46"/>
      <c r="X28" s="46"/>
      <c r="Y28" s="46"/>
      <c r="Z28" s="46"/>
    </row>
    <row r="29" spans="1:26" outlineLevel="1" x14ac:dyDescent="0.2">
      <c r="A29" s="46"/>
      <c r="B29" s="39"/>
      <c r="C29" s="40"/>
      <c r="D29" s="41"/>
      <c r="E29" s="42"/>
      <c r="F29" s="43"/>
      <c r="G29" s="44"/>
      <c r="H29" s="22"/>
      <c r="I29" s="38"/>
      <c r="J29" s="38"/>
      <c r="K29" s="38"/>
      <c r="L29" s="38"/>
      <c r="M29" s="38"/>
      <c r="N29" s="38"/>
      <c r="O29" s="38"/>
      <c r="P29" s="38"/>
      <c r="Q29" s="38"/>
      <c r="R29" s="38"/>
      <c r="S29" s="46"/>
      <c r="T29" s="46"/>
      <c r="U29" s="46"/>
      <c r="V29" s="46"/>
      <c r="W29" s="46"/>
      <c r="X29" s="46"/>
      <c r="Y29" s="46"/>
      <c r="Z29" s="46"/>
    </row>
    <row r="30" spans="1:26" outlineLevel="1" x14ac:dyDescent="0.2">
      <c r="A30" s="46"/>
      <c r="B30" s="39"/>
      <c r="C30" s="40"/>
      <c r="D30" s="41"/>
      <c r="E30" s="42"/>
      <c r="F30" s="43"/>
      <c r="G30" s="44"/>
      <c r="H30" s="22"/>
      <c r="I30" s="38"/>
      <c r="J30" s="38"/>
      <c r="K30" s="38"/>
      <c r="L30" s="38"/>
      <c r="M30" s="38"/>
      <c r="N30" s="38"/>
      <c r="O30" s="38"/>
      <c r="P30" s="38"/>
      <c r="Q30" s="38"/>
      <c r="R30" s="38"/>
      <c r="S30" s="46"/>
      <c r="T30" s="46"/>
      <c r="U30" s="46"/>
      <c r="V30" s="46"/>
      <c r="W30" s="46"/>
      <c r="X30" s="46"/>
      <c r="Y30" s="46"/>
      <c r="Z30" s="46"/>
    </row>
    <row r="31" spans="1:26" outlineLevel="1" x14ac:dyDescent="0.2">
      <c r="A31" s="46"/>
      <c r="B31" s="39" t="s">
        <v>56</v>
      </c>
      <c r="C31" s="40"/>
      <c r="D31" s="41"/>
      <c r="E31" s="42"/>
      <c r="F31" s="43"/>
      <c r="G31" s="44"/>
      <c r="H31" s="22"/>
      <c r="I31" s="38"/>
      <c r="J31" s="38"/>
      <c r="K31" s="38"/>
      <c r="L31" s="38"/>
      <c r="M31" s="38"/>
      <c r="N31" s="38"/>
      <c r="O31" s="38"/>
      <c r="P31" s="38"/>
      <c r="Q31" s="38"/>
      <c r="R31" s="38"/>
      <c r="S31" s="46"/>
      <c r="T31" s="46"/>
      <c r="U31" s="46"/>
      <c r="V31" s="46"/>
      <c r="W31" s="46"/>
      <c r="X31" s="46"/>
      <c r="Y31" s="46"/>
      <c r="Z31" s="46"/>
    </row>
    <row r="32" spans="1:26" outlineLevel="1" x14ac:dyDescent="0.2">
      <c r="A32" s="46"/>
      <c r="B32" s="39" t="s">
        <v>56</v>
      </c>
      <c r="C32" s="40"/>
      <c r="D32" s="47"/>
      <c r="E32" s="48"/>
      <c r="F32" s="49"/>
      <c r="G32" s="50"/>
      <c r="H32" s="22"/>
      <c r="I32" s="38"/>
      <c r="J32" s="38"/>
      <c r="K32" s="38"/>
      <c r="L32" s="38"/>
      <c r="M32" s="38"/>
      <c r="N32" s="38"/>
      <c r="O32" s="38"/>
      <c r="P32" s="38"/>
      <c r="Q32" s="38"/>
      <c r="R32" s="38"/>
      <c r="S32" s="46"/>
      <c r="T32" s="46"/>
      <c r="U32" s="46"/>
      <c r="V32" s="46"/>
      <c r="W32" s="46"/>
      <c r="X32" s="46"/>
      <c r="Y32" s="46"/>
      <c r="Z32" s="46"/>
    </row>
    <row r="33" spans="1:26" ht="15.75" x14ac:dyDescent="0.25">
      <c r="A33" s="23"/>
      <c r="B33" s="51" t="s">
        <v>57</v>
      </c>
      <c r="C33" s="52"/>
      <c r="D33" s="53">
        <f>SUM(D26:D32)</f>
        <v>155</v>
      </c>
      <c r="E33" s="54"/>
      <c r="F33" s="55"/>
      <c r="G33" s="56">
        <f>SUM(G26:G32)</f>
        <v>12000</v>
      </c>
      <c r="H33" s="57"/>
      <c r="I33" s="23"/>
      <c r="J33" s="23"/>
      <c r="K33" s="23"/>
      <c r="L33" s="23"/>
      <c r="M33" s="23"/>
      <c r="N33" s="23"/>
      <c r="O33" s="23"/>
      <c r="P33" s="23"/>
      <c r="Q33" s="23"/>
      <c r="R33" s="23"/>
      <c r="S33" s="23"/>
      <c r="T33" s="12"/>
      <c r="U33" s="23"/>
      <c r="V33" s="23"/>
      <c r="W33" s="23"/>
      <c r="X33" s="23"/>
      <c r="Y33" s="23"/>
      <c r="Z33" s="23"/>
    </row>
    <row r="34" spans="1:26" ht="12.75" x14ac:dyDescent="0.2">
      <c r="B34" s="58"/>
      <c r="C34" s="59"/>
      <c r="D34" s="60"/>
      <c r="E34" s="61"/>
      <c r="F34" s="62"/>
      <c r="G34" s="63"/>
      <c r="H34" s="64"/>
      <c r="I34" s="20"/>
      <c r="J34" s="20"/>
      <c r="K34" s="20"/>
      <c r="L34" s="20"/>
      <c r="M34" s="20"/>
      <c r="N34" s="20"/>
      <c r="O34" s="20"/>
      <c r="P34" s="20"/>
      <c r="Q34" s="20"/>
      <c r="R34" s="20"/>
    </row>
    <row r="35" spans="1:26" ht="15.75" x14ac:dyDescent="0.25">
      <c r="A35" s="12"/>
      <c r="B35" s="65" t="s">
        <v>58</v>
      </c>
      <c r="C35" s="52"/>
      <c r="D35" s="66"/>
      <c r="E35" s="67"/>
      <c r="F35" s="68"/>
      <c r="G35" s="69"/>
      <c r="H35" s="57"/>
      <c r="I35" s="23"/>
      <c r="J35" s="23"/>
      <c r="K35" s="23"/>
      <c r="L35" s="23"/>
      <c r="M35" s="23"/>
      <c r="N35" s="23"/>
      <c r="O35" s="23"/>
      <c r="P35" s="23"/>
      <c r="Q35" s="23"/>
      <c r="R35" s="23"/>
      <c r="S35" s="12"/>
      <c r="T35" s="12"/>
      <c r="U35" s="12"/>
      <c r="V35" s="12"/>
      <c r="W35" s="12"/>
      <c r="X35" s="12"/>
      <c r="Y35" s="12"/>
      <c r="Z35" s="12"/>
    </row>
    <row r="36" spans="1:26" ht="47.25" outlineLevel="1" x14ac:dyDescent="0.25">
      <c r="A36" s="46"/>
      <c r="B36" s="32" t="s">
        <v>59</v>
      </c>
      <c r="C36" s="70" t="s">
        <v>60</v>
      </c>
      <c r="D36" s="71" t="s">
        <v>48</v>
      </c>
      <c r="E36" s="72" t="s">
        <v>49</v>
      </c>
      <c r="F36" s="71" t="s">
        <v>50</v>
      </c>
      <c r="G36" s="73" t="s">
        <v>51</v>
      </c>
      <c r="H36" s="22"/>
      <c r="I36" s="38"/>
      <c r="J36" s="38"/>
      <c r="K36" s="38"/>
      <c r="L36" s="38"/>
      <c r="M36" s="38"/>
      <c r="N36" s="38"/>
      <c r="O36" s="38"/>
      <c r="P36" s="38"/>
      <c r="Q36" s="38"/>
      <c r="R36" s="38"/>
      <c r="S36" s="46"/>
      <c r="T36" s="46"/>
      <c r="U36" s="46"/>
      <c r="V36" s="46"/>
      <c r="W36" s="46"/>
      <c r="X36" s="46"/>
      <c r="Y36" s="46"/>
      <c r="Z36" s="46"/>
    </row>
    <row r="37" spans="1:26" outlineLevel="1" x14ac:dyDescent="0.2">
      <c r="A37" s="46"/>
      <c r="B37" s="39" t="s">
        <v>61</v>
      </c>
      <c r="C37" s="40" t="s">
        <v>62</v>
      </c>
      <c r="D37" s="41">
        <v>530</v>
      </c>
      <c r="E37" s="42">
        <v>0.06</v>
      </c>
      <c r="F37" s="43">
        <v>0</v>
      </c>
      <c r="G37" s="44">
        <v>18000</v>
      </c>
      <c r="H37" s="22"/>
      <c r="I37" s="38"/>
      <c r="J37" s="38"/>
      <c r="K37" s="38"/>
      <c r="L37" s="38"/>
      <c r="M37" s="38"/>
      <c r="N37" s="38"/>
      <c r="O37" s="38"/>
      <c r="P37" s="38"/>
      <c r="Q37" s="38"/>
      <c r="R37" s="38"/>
      <c r="S37" s="46"/>
      <c r="T37" s="46"/>
      <c r="U37" s="46"/>
      <c r="V37" s="46"/>
      <c r="W37" s="46"/>
      <c r="X37" s="46"/>
      <c r="Y37" s="46"/>
      <c r="Z37" s="46"/>
    </row>
    <row r="38" spans="1:26" outlineLevel="1" x14ac:dyDescent="0.2">
      <c r="A38" s="46"/>
      <c r="B38" s="39"/>
      <c r="C38" s="40"/>
      <c r="D38" s="41"/>
      <c r="E38" s="42"/>
      <c r="F38" s="43"/>
      <c r="G38" s="44"/>
      <c r="H38" s="22"/>
      <c r="I38" s="38"/>
      <c r="J38" s="38"/>
      <c r="K38" s="38"/>
      <c r="L38" s="38"/>
      <c r="M38" s="38"/>
      <c r="N38" s="38"/>
      <c r="O38" s="38"/>
      <c r="P38" s="38"/>
      <c r="Q38" s="38"/>
      <c r="R38" s="38"/>
      <c r="S38" s="46"/>
      <c r="T38" s="46"/>
      <c r="U38" s="46"/>
      <c r="V38" s="46"/>
      <c r="W38" s="46"/>
      <c r="X38" s="46"/>
      <c r="Y38" s="46"/>
      <c r="Z38" s="46"/>
    </row>
    <row r="39" spans="1:26" outlineLevel="1" x14ac:dyDescent="0.2">
      <c r="A39" s="46"/>
      <c r="B39" s="39"/>
      <c r="C39" s="40"/>
      <c r="D39" s="41"/>
      <c r="E39" s="42"/>
      <c r="F39" s="43"/>
      <c r="G39" s="44"/>
      <c r="H39" s="22"/>
      <c r="I39" s="38"/>
      <c r="J39" s="38"/>
      <c r="K39" s="38"/>
      <c r="L39" s="38"/>
      <c r="M39" s="38"/>
      <c r="N39" s="38"/>
      <c r="O39" s="38"/>
      <c r="P39" s="38"/>
      <c r="Q39" s="38"/>
      <c r="R39" s="38"/>
      <c r="S39" s="46"/>
      <c r="T39" s="46"/>
      <c r="U39" s="46"/>
      <c r="V39" s="46"/>
      <c r="W39" s="46"/>
      <c r="X39" s="46"/>
      <c r="Y39" s="46"/>
      <c r="Z39" s="46"/>
    </row>
    <row r="40" spans="1:26" outlineLevel="1" x14ac:dyDescent="0.2">
      <c r="A40" s="46"/>
      <c r="B40" s="39"/>
      <c r="C40" s="40"/>
      <c r="D40" s="41"/>
      <c r="E40" s="42"/>
      <c r="F40" s="43"/>
      <c r="G40" s="44"/>
      <c r="H40" s="22"/>
      <c r="I40" s="38"/>
      <c r="J40" s="38"/>
      <c r="K40" s="38"/>
      <c r="L40" s="38"/>
      <c r="M40" s="38"/>
      <c r="N40" s="38"/>
      <c r="O40" s="38"/>
      <c r="P40" s="38"/>
      <c r="Q40" s="38"/>
      <c r="R40" s="38"/>
      <c r="S40" s="46"/>
      <c r="T40" s="46"/>
      <c r="U40" s="46"/>
      <c r="V40" s="46"/>
      <c r="W40" s="46"/>
      <c r="X40" s="46"/>
      <c r="Y40" s="46"/>
      <c r="Z40" s="46"/>
    </row>
    <row r="41" spans="1:26" outlineLevel="1" x14ac:dyDescent="0.2">
      <c r="A41" s="46"/>
      <c r="B41" s="39"/>
      <c r="C41" s="40"/>
      <c r="D41" s="41"/>
      <c r="E41" s="42"/>
      <c r="F41" s="43"/>
      <c r="G41" s="44"/>
      <c r="H41" s="22"/>
      <c r="I41" s="38"/>
      <c r="J41" s="38"/>
      <c r="K41" s="38"/>
      <c r="L41" s="38"/>
      <c r="M41" s="38"/>
      <c r="N41" s="38"/>
      <c r="O41" s="38"/>
      <c r="P41" s="38"/>
      <c r="Q41" s="38"/>
      <c r="R41" s="38"/>
      <c r="S41" s="46"/>
      <c r="T41" s="46"/>
      <c r="U41" s="46"/>
      <c r="V41" s="46"/>
      <c r="W41" s="46"/>
      <c r="X41" s="46"/>
      <c r="Y41" s="46"/>
      <c r="Z41" s="46"/>
    </row>
    <row r="42" spans="1:26" outlineLevel="1" x14ac:dyDescent="0.2">
      <c r="A42" s="46"/>
      <c r="B42" s="39"/>
      <c r="C42" s="40"/>
      <c r="D42" s="41"/>
      <c r="E42" s="42"/>
      <c r="F42" s="43"/>
      <c r="G42" s="44"/>
      <c r="H42" s="22"/>
      <c r="I42" s="38"/>
      <c r="J42" s="38"/>
      <c r="K42" s="38"/>
      <c r="L42" s="38"/>
      <c r="M42" s="38"/>
      <c r="N42" s="38"/>
      <c r="O42" s="38"/>
      <c r="P42" s="38"/>
      <c r="Q42" s="38"/>
      <c r="R42" s="38"/>
      <c r="S42" s="46"/>
      <c r="T42" s="46"/>
      <c r="U42" s="46"/>
      <c r="V42" s="46"/>
      <c r="W42" s="46"/>
      <c r="X42" s="46"/>
      <c r="Y42" s="46"/>
      <c r="Z42" s="46"/>
    </row>
    <row r="43" spans="1:26" ht="15.75" x14ac:dyDescent="0.25">
      <c r="A43" s="46"/>
      <c r="B43" s="74" t="s">
        <v>63</v>
      </c>
      <c r="C43" s="75"/>
      <c r="D43" s="53">
        <f>SUM(D37:D42)</f>
        <v>530</v>
      </c>
      <c r="E43" s="54"/>
      <c r="F43" s="55"/>
      <c r="G43" s="56">
        <f>SUM(G37:G42)</f>
        <v>18000</v>
      </c>
      <c r="H43" s="76"/>
      <c r="I43" s="38"/>
      <c r="J43" s="38"/>
      <c r="K43" s="38"/>
      <c r="L43" s="38"/>
      <c r="M43" s="38"/>
      <c r="N43" s="38"/>
      <c r="O43" s="38"/>
      <c r="P43" s="38"/>
      <c r="Q43" s="38"/>
      <c r="R43" s="38"/>
      <c r="S43" s="46"/>
      <c r="T43" s="46"/>
      <c r="U43" s="46"/>
      <c r="V43" s="46"/>
      <c r="W43" s="46"/>
      <c r="X43" s="46"/>
      <c r="Y43" s="46"/>
      <c r="Z43" s="46"/>
    </row>
    <row r="44" spans="1:26" ht="12.75" x14ac:dyDescent="0.2">
      <c r="B44" s="58"/>
      <c r="C44" s="59"/>
      <c r="D44" s="60"/>
      <c r="E44" s="61"/>
      <c r="F44" s="62"/>
      <c r="G44" s="63"/>
      <c r="H44" s="64"/>
      <c r="I44" s="20"/>
      <c r="J44" s="20"/>
      <c r="K44" s="20"/>
      <c r="L44" s="20"/>
      <c r="M44" s="20"/>
      <c r="N44" s="20"/>
      <c r="O44" s="20"/>
      <c r="P44" s="20"/>
      <c r="Q44" s="20"/>
      <c r="R44" s="20"/>
    </row>
    <row r="45" spans="1:26" ht="15.75" x14ac:dyDescent="0.25">
      <c r="A45" s="12"/>
      <c r="B45" s="77" t="s">
        <v>64</v>
      </c>
      <c r="C45" s="52"/>
      <c r="D45" s="66"/>
      <c r="E45" s="67"/>
      <c r="F45" s="68"/>
      <c r="G45" s="69"/>
      <c r="H45" s="57"/>
      <c r="I45" s="23"/>
      <c r="J45" s="23"/>
      <c r="K45" s="23"/>
      <c r="L45" s="23"/>
      <c r="M45" s="23"/>
      <c r="N45" s="23"/>
      <c r="O45" s="23"/>
      <c r="P45" s="23"/>
      <c r="Q45" s="23"/>
      <c r="R45" s="23"/>
      <c r="S45" s="12"/>
      <c r="T45" s="12"/>
      <c r="U45" s="12"/>
      <c r="V45" s="12"/>
      <c r="W45" s="12"/>
      <c r="X45" s="12"/>
      <c r="Y45" s="12"/>
      <c r="Z45" s="12"/>
    </row>
    <row r="46" spans="1:26" ht="47.25" x14ac:dyDescent="0.25">
      <c r="A46" s="12"/>
      <c r="B46" s="32" t="s">
        <v>65</v>
      </c>
      <c r="C46" s="70" t="s">
        <v>66</v>
      </c>
      <c r="D46" s="71" t="s">
        <v>48</v>
      </c>
      <c r="E46" s="72" t="s">
        <v>49</v>
      </c>
      <c r="F46" s="71" t="s">
        <v>50</v>
      </c>
      <c r="G46" s="73" t="s">
        <v>51</v>
      </c>
      <c r="H46" s="78"/>
      <c r="I46" s="23"/>
      <c r="J46" s="23"/>
      <c r="K46" s="23"/>
      <c r="L46" s="23"/>
      <c r="M46" s="23"/>
      <c r="N46" s="23"/>
      <c r="O46" s="23"/>
      <c r="P46" s="23"/>
      <c r="Q46" s="23"/>
      <c r="R46" s="23"/>
      <c r="S46" s="12"/>
      <c r="T46" s="12"/>
      <c r="U46" s="12"/>
      <c r="V46" s="12"/>
      <c r="W46" s="12"/>
      <c r="X46" s="12"/>
      <c r="Y46" s="12"/>
      <c r="Z46" s="12"/>
    </row>
    <row r="47" spans="1:26" outlineLevel="1" x14ac:dyDescent="0.2">
      <c r="A47" s="46"/>
      <c r="B47" s="39" t="s">
        <v>67</v>
      </c>
      <c r="C47" s="40" t="s">
        <v>68</v>
      </c>
      <c r="D47" s="41">
        <v>1800</v>
      </c>
      <c r="E47" s="42">
        <v>0.04</v>
      </c>
      <c r="F47" s="43">
        <v>0</v>
      </c>
      <c r="G47" s="44">
        <v>250000</v>
      </c>
      <c r="H47" s="22"/>
      <c r="I47" s="38"/>
      <c r="J47" s="38"/>
      <c r="K47" s="38"/>
      <c r="L47" s="38"/>
      <c r="M47" s="38"/>
      <c r="N47" s="38"/>
      <c r="O47" s="38"/>
      <c r="P47" s="38"/>
      <c r="Q47" s="38"/>
      <c r="R47" s="38"/>
      <c r="S47" s="46"/>
      <c r="T47" s="46"/>
      <c r="U47" s="46"/>
      <c r="V47" s="46"/>
      <c r="W47" s="46"/>
      <c r="X47" s="46"/>
      <c r="Y47" s="46"/>
      <c r="Z47" s="46"/>
    </row>
    <row r="48" spans="1:26" outlineLevel="1" x14ac:dyDescent="0.2">
      <c r="A48" s="46"/>
      <c r="B48" s="39"/>
      <c r="C48" s="40"/>
      <c r="D48" s="41"/>
      <c r="E48" s="42"/>
      <c r="F48" s="43"/>
      <c r="G48" s="44"/>
      <c r="H48" s="22"/>
      <c r="I48" s="38"/>
      <c r="J48" s="38"/>
      <c r="K48" s="38"/>
      <c r="L48" s="38"/>
      <c r="M48" s="38"/>
      <c r="N48" s="38"/>
      <c r="O48" s="38"/>
      <c r="P48" s="38"/>
      <c r="Q48" s="38"/>
      <c r="R48" s="38"/>
      <c r="S48" s="46"/>
      <c r="T48" s="46"/>
      <c r="U48" s="46"/>
      <c r="V48" s="46"/>
      <c r="W48" s="46"/>
      <c r="X48" s="46"/>
      <c r="Y48" s="46"/>
      <c r="Z48" s="46"/>
    </row>
    <row r="49" spans="1:26" outlineLevel="1" x14ac:dyDescent="0.2">
      <c r="A49" s="46"/>
      <c r="B49" s="39"/>
      <c r="C49" s="40"/>
      <c r="D49" s="41"/>
      <c r="E49" s="42"/>
      <c r="F49" s="43"/>
      <c r="G49" s="44"/>
      <c r="H49" s="22"/>
      <c r="I49" s="38"/>
      <c r="J49" s="38"/>
      <c r="K49" s="38"/>
      <c r="L49" s="38"/>
      <c r="M49" s="38"/>
      <c r="N49" s="38"/>
      <c r="O49" s="38"/>
      <c r="P49" s="38"/>
      <c r="Q49" s="38"/>
      <c r="R49" s="38"/>
      <c r="S49" s="46"/>
      <c r="T49" s="46"/>
      <c r="U49" s="46"/>
      <c r="V49" s="46"/>
      <c r="W49" s="46"/>
      <c r="X49" s="46"/>
      <c r="Y49" s="46"/>
      <c r="Z49" s="46"/>
    </row>
    <row r="50" spans="1:26" outlineLevel="1" x14ac:dyDescent="0.2">
      <c r="A50" s="46"/>
      <c r="B50" s="39"/>
      <c r="C50" s="40"/>
      <c r="D50" s="41"/>
      <c r="E50" s="42"/>
      <c r="F50" s="43"/>
      <c r="G50" s="44"/>
      <c r="H50" s="22"/>
      <c r="I50" s="38"/>
      <c r="J50" s="38"/>
      <c r="K50" s="38"/>
      <c r="L50" s="38"/>
      <c r="M50" s="38"/>
      <c r="N50" s="38"/>
      <c r="O50" s="38"/>
      <c r="P50" s="38"/>
      <c r="Q50" s="38"/>
      <c r="R50" s="38"/>
      <c r="S50" s="46"/>
      <c r="T50" s="46"/>
      <c r="U50" s="46"/>
      <c r="V50" s="46"/>
      <c r="W50" s="46"/>
      <c r="X50" s="46"/>
      <c r="Y50" s="46"/>
      <c r="Z50" s="46"/>
    </row>
    <row r="51" spans="1:26" ht="15.75" x14ac:dyDescent="0.25">
      <c r="A51" s="46"/>
      <c r="B51" s="74" t="s">
        <v>69</v>
      </c>
      <c r="C51" s="75"/>
      <c r="D51" s="53">
        <f>SUM(D47:D50)</f>
        <v>1800</v>
      </c>
      <c r="E51" s="54"/>
      <c r="F51" s="55"/>
      <c r="G51" s="56">
        <f>SUM(G47:G50)</f>
        <v>250000</v>
      </c>
      <c r="H51" s="76"/>
      <c r="I51" s="38"/>
      <c r="J51" s="38"/>
      <c r="K51" s="38"/>
      <c r="L51" s="38"/>
      <c r="M51" s="38"/>
      <c r="N51" s="38"/>
      <c r="O51" s="38"/>
      <c r="P51" s="38"/>
      <c r="Q51" s="38"/>
      <c r="R51" s="38"/>
      <c r="S51" s="46"/>
      <c r="T51" s="46"/>
      <c r="U51" s="46"/>
      <c r="V51" s="46"/>
      <c r="W51" s="46"/>
      <c r="X51" s="46"/>
      <c r="Y51" s="46"/>
      <c r="Z51" s="46"/>
    </row>
    <row r="52" spans="1:26" x14ac:dyDescent="0.2">
      <c r="A52" s="46"/>
      <c r="B52" s="79"/>
      <c r="C52" s="80"/>
      <c r="D52" s="81"/>
      <c r="E52" s="82"/>
      <c r="F52" s="83"/>
      <c r="G52" s="84"/>
      <c r="H52" s="76"/>
      <c r="I52" s="38"/>
      <c r="J52" s="38"/>
      <c r="K52" s="38"/>
      <c r="L52" s="38"/>
      <c r="M52" s="38"/>
      <c r="N52" s="38"/>
      <c r="O52" s="38"/>
      <c r="P52" s="38"/>
      <c r="Q52" s="38"/>
      <c r="R52" s="38"/>
      <c r="S52" s="46"/>
      <c r="T52" s="46"/>
      <c r="U52" s="46"/>
      <c r="V52" s="46"/>
      <c r="W52" s="46"/>
      <c r="X52" s="46"/>
      <c r="Y52" s="46"/>
      <c r="Z52" s="46"/>
    </row>
    <row r="53" spans="1:26" ht="15.75" x14ac:dyDescent="0.25">
      <c r="A53" s="12"/>
      <c r="B53" s="339" t="s">
        <v>70</v>
      </c>
      <c r="C53" s="328"/>
      <c r="D53" s="328"/>
      <c r="E53" s="328"/>
      <c r="F53" s="328"/>
      <c r="G53" s="332"/>
      <c r="H53" s="57"/>
      <c r="I53" s="23"/>
      <c r="J53" s="23"/>
      <c r="K53" s="23"/>
      <c r="L53" s="23"/>
      <c r="M53" s="23"/>
      <c r="N53" s="23"/>
      <c r="O53" s="23"/>
      <c r="P53" s="23"/>
      <c r="Q53" s="23"/>
      <c r="R53" s="23"/>
      <c r="S53" s="12"/>
      <c r="T53" s="12"/>
      <c r="U53" s="12"/>
      <c r="V53" s="12"/>
      <c r="W53" s="12"/>
      <c r="X53" s="12"/>
      <c r="Y53" s="12"/>
      <c r="Z53" s="12"/>
    </row>
    <row r="54" spans="1:26" ht="47.25" x14ac:dyDescent="0.25">
      <c r="A54" s="12"/>
      <c r="B54" s="32" t="s">
        <v>71</v>
      </c>
      <c r="C54" s="33" t="s">
        <v>72</v>
      </c>
      <c r="D54" s="85" t="s">
        <v>48</v>
      </c>
      <c r="E54" s="35" t="s">
        <v>49</v>
      </c>
      <c r="F54" s="35" t="s">
        <v>50</v>
      </c>
      <c r="G54" s="86" t="s">
        <v>51</v>
      </c>
      <c r="H54" s="78"/>
      <c r="I54" s="23"/>
      <c r="J54" s="23"/>
      <c r="K54" s="23"/>
      <c r="L54" s="23"/>
      <c r="M54" s="23"/>
      <c r="N54" s="23"/>
      <c r="O54" s="23"/>
      <c r="P54" s="23"/>
      <c r="Q54" s="23"/>
      <c r="R54" s="23"/>
      <c r="S54" s="12"/>
      <c r="T54" s="12"/>
      <c r="U54" s="12"/>
      <c r="V54" s="12"/>
      <c r="W54" s="12"/>
      <c r="X54" s="12"/>
      <c r="Y54" s="12"/>
      <c r="Z54" s="12"/>
    </row>
    <row r="55" spans="1:26" outlineLevel="1" x14ac:dyDescent="0.2">
      <c r="A55" s="46"/>
      <c r="B55" s="39" t="s">
        <v>73</v>
      </c>
      <c r="C55" s="40" t="s">
        <v>74</v>
      </c>
      <c r="D55" s="41">
        <v>260</v>
      </c>
      <c r="E55" s="87">
        <v>0.1</v>
      </c>
      <c r="F55" s="88" t="s">
        <v>56</v>
      </c>
      <c r="G55" s="44">
        <v>8000</v>
      </c>
      <c r="H55" s="22"/>
      <c r="I55" s="38"/>
      <c r="J55" s="38"/>
      <c r="K55" s="38"/>
      <c r="L55" s="38"/>
      <c r="M55" s="38"/>
      <c r="N55" s="38"/>
      <c r="O55" s="38"/>
      <c r="P55" s="38"/>
      <c r="Q55" s="38"/>
      <c r="R55" s="38"/>
      <c r="S55" s="46"/>
      <c r="T55" s="46"/>
      <c r="U55" s="46"/>
      <c r="V55" s="46"/>
      <c r="W55" s="46"/>
      <c r="X55" s="46"/>
      <c r="Y55" s="46"/>
      <c r="Z55" s="46"/>
    </row>
    <row r="56" spans="1:26" outlineLevel="1" x14ac:dyDescent="0.2">
      <c r="A56" s="46"/>
      <c r="B56" s="39" t="s">
        <v>56</v>
      </c>
      <c r="C56" s="40" t="s">
        <v>56</v>
      </c>
      <c r="D56" s="41" t="s">
        <v>56</v>
      </c>
      <c r="E56" s="87" t="s">
        <v>56</v>
      </c>
      <c r="F56" s="88" t="s">
        <v>56</v>
      </c>
      <c r="G56" s="44" t="s">
        <v>56</v>
      </c>
      <c r="H56" s="22"/>
      <c r="I56" s="38"/>
      <c r="J56" s="38"/>
      <c r="K56" s="38"/>
      <c r="L56" s="38"/>
      <c r="M56" s="38"/>
      <c r="N56" s="38"/>
      <c r="O56" s="38"/>
      <c r="P56" s="38"/>
      <c r="Q56" s="38"/>
      <c r="R56" s="38"/>
      <c r="S56" s="46"/>
      <c r="T56" s="46"/>
      <c r="U56" s="46"/>
      <c r="V56" s="46"/>
      <c r="W56" s="46"/>
      <c r="X56" s="46"/>
      <c r="Y56" s="46"/>
      <c r="Z56" s="46"/>
    </row>
    <row r="57" spans="1:26" outlineLevel="1" x14ac:dyDescent="0.2">
      <c r="A57" s="46"/>
      <c r="B57" s="39"/>
      <c r="C57" s="40"/>
      <c r="D57" s="41"/>
      <c r="E57" s="87"/>
      <c r="F57" s="21"/>
      <c r="G57" s="44"/>
      <c r="H57" s="22"/>
      <c r="I57" s="38"/>
      <c r="J57" s="38"/>
      <c r="K57" s="38"/>
      <c r="L57" s="38"/>
      <c r="M57" s="38"/>
      <c r="N57" s="38"/>
      <c r="O57" s="38"/>
      <c r="P57" s="38"/>
      <c r="Q57" s="38"/>
      <c r="R57" s="38"/>
      <c r="S57" s="46"/>
      <c r="T57" s="46"/>
      <c r="U57" s="46"/>
      <c r="V57" s="46"/>
      <c r="W57" s="46"/>
      <c r="X57" s="46"/>
      <c r="Y57" s="46"/>
      <c r="Z57" s="46"/>
    </row>
    <row r="58" spans="1:26" outlineLevel="1" x14ac:dyDescent="0.2">
      <c r="A58" s="46"/>
      <c r="B58" s="39"/>
      <c r="C58" s="40"/>
      <c r="D58" s="41"/>
      <c r="E58" s="87"/>
      <c r="F58" s="21"/>
      <c r="G58" s="44"/>
      <c r="H58" s="22"/>
      <c r="I58" s="38"/>
      <c r="J58" s="38"/>
      <c r="K58" s="38"/>
      <c r="L58" s="38"/>
      <c r="M58" s="38"/>
      <c r="N58" s="38"/>
      <c r="O58" s="38"/>
      <c r="P58" s="38"/>
      <c r="Q58" s="38"/>
      <c r="R58" s="38"/>
      <c r="S58" s="46"/>
      <c r="T58" s="46"/>
      <c r="U58" s="46"/>
      <c r="V58" s="46"/>
      <c r="W58" s="46"/>
      <c r="X58" s="46"/>
      <c r="Y58" s="46"/>
      <c r="Z58" s="46"/>
    </row>
    <row r="59" spans="1:26" outlineLevel="1" x14ac:dyDescent="0.2">
      <c r="A59" s="46"/>
      <c r="B59" s="39"/>
      <c r="C59" s="40"/>
      <c r="D59" s="41"/>
      <c r="E59" s="87"/>
      <c r="F59" s="21"/>
      <c r="G59" s="44"/>
      <c r="H59" s="22"/>
      <c r="I59" s="38"/>
      <c r="J59" s="38"/>
      <c r="K59" s="38"/>
      <c r="L59" s="38"/>
      <c r="M59" s="38"/>
      <c r="N59" s="38"/>
      <c r="O59" s="38"/>
      <c r="P59" s="38"/>
      <c r="Q59" s="38"/>
      <c r="R59" s="38"/>
      <c r="S59" s="46"/>
      <c r="T59" s="46"/>
      <c r="U59" s="46"/>
      <c r="V59" s="46"/>
      <c r="W59" s="46"/>
      <c r="X59" s="46"/>
      <c r="Y59" s="46"/>
      <c r="Z59" s="46"/>
    </row>
    <row r="60" spans="1:26" ht="15.75" x14ac:dyDescent="0.25">
      <c r="A60" s="46"/>
      <c r="B60" s="89" t="s">
        <v>75</v>
      </c>
      <c r="C60" s="90"/>
      <c r="D60" s="53">
        <f>SUM(D55:D59)</f>
        <v>260</v>
      </c>
      <c r="E60" s="91"/>
      <c r="F60" s="91"/>
      <c r="G60" s="56">
        <f>SUM(G55:G59)</f>
        <v>8000</v>
      </c>
      <c r="H60" s="76"/>
      <c r="I60" s="38"/>
      <c r="J60" s="38"/>
      <c r="K60" s="38"/>
      <c r="L60" s="38"/>
      <c r="M60" s="38"/>
      <c r="N60" s="38"/>
      <c r="O60" s="38"/>
      <c r="P60" s="38"/>
      <c r="Q60" s="38"/>
      <c r="R60" s="38"/>
      <c r="S60" s="46"/>
      <c r="T60" s="46"/>
      <c r="U60" s="46"/>
      <c r="V60" s="46"/>
      <c r="W60" s="46"/>
      <c r="X60" s="46"/>
      <c r="Y60" s="46"/>
      <c r="Z60" s="46"/>
    </row>
    <row r="61" spans="1:26" x14ac:dyDescent="0.2">
      <c r="A61" s="46"/>
      <c r="B61" s="92"/>
      <c r="C61" s="92"/>
      <c r="D61" s="93"/>
      <c r="E61" s="93"/>
      <c r="F61" s="93"/>
      <c r="G61" s="94"/>
      <c r="H61" s="76"/>
      <c r="I61" s="38"/>
      <c r="J61" s="38"/>
      <c r="K61" s="38"/>
      <c r="L61" s="38"/>
      <c r="M61" s="38"/>
      <c r="N61" s="38"/>
      <c r="O61" s="38"/>
      <c r="P61" s="38"/>
      <c r="Q61" s="38"/>
      <c r="R61" s="38"/>
      <c r="S61" s="46"/>
      <c r="T61" s="46"/>
      <c r="U61" s="46"/>
      <c r="V61" s="46"/>
      <c r="W61" s="46"/>
      <c r="X61" s="46"/>
      <c r="Y61" s="46"/>
      <c r="Z61" s="46"/>
    </row>
    <row r="62" spans="1:26" ht="13.5" thickBot="1" x14ac:dyDescent="0.25">
      <c r="B62" s="95"/>
      <c r="C62" s="96"/>
      <c r="D62" s="97"/>
      <c r="E62" s="97"/>
      <c r="F62" s="97"/>
      <c r="G62" s="98"/>
      <c r="H62" s="99"/>
    </row>
    <row r="63" spans="1:26" ht="20.25" x14ac:dyDescent="0.3">
      <c r="B63" s="333" t="s">
        <v>76</v>
      </c>
      <c r="C63" s="334"/>
      <c r="D63" s="334"/>
      <c r="E63" s="334"/>
      <c r="F63" s="335"/>
      <c r="G63" s="100">
        <f>SUM(G33,G43,G51,G60)</f>
        <v>288000</v>
      </c>
      <c r="H63" s="99"/>
    </row>
    <row r="64" spans="1:26" ht="21" thickBot="1" x14ac:dyDescent="0.35">
      <c r="A64" s="101"/>
      <c r="B64" s="336" t="s">
        <v>77</v>
      </c>
      <c r="C64" s="337"/>
      <c r="D64" s="337"/>
      <c r="E64" s="337"/>
      <c r="F64" s="338"/>
      <c r="G64" s="102">
        <f>G21-G63</f>
        <v>54300</v>
      </c>
      <c r="H64" s="103"/>
      <c r="I64" s="101"/>
      <c r="J64" s="101"/>
      <c r="K64" s="101"/>
      <c r="L64" s="101"/>
      <c r="M64" s="101"/>
      <c r="N64" s="101"/>
      <c r="O64" s="101"/>
      <c r="P64" s="101"/>
      <c r="Q64" s="101"/>
      <c r="R64" s="101"/>
      <c r="S64" s="101"/>
      <c r="T64" s="101"/>
      <c r="U64" s="101"/>
      <c r="V64" s="101"/>
      <c r="W64" s="101"/>
      <c r="X64" s="101"/>
      <c r="Y64" s="101"/>
      <c r="Z64" s="101"/>
    </row>
    <row r="65" spans="1:26" ht="12.75" customHeight="1" x14ac:dyDescent="0.25">
      <c r="A65" s="101"/>
      <c r="B65" s="104"/>
      <c r="C65" s="105"/>
      <c r="D65" s="27"/>
      <c r="E65" s="27"/>
      <c r="F65" s="27"/>
      <c r="G65" s="101"/>
      <c r="H65" s="106"/>
      <c r="I65" s="101"/>
      <c r="J65" s="101"/>
      <c r="K65" s="101"/>
      <c r="L65" s="101"/>
      <c r="M65" s="101"/>
      <c r="N65" s="101"/>
      <c r="O65" s="101"/>
      <c r="P65" s="101"/>
      <c r="Q65" s="101"/>
      <c r="R65" s="101"/>
      <c r="S65" s="101"/>
      <c r="T65" s="101"/>
      <c r="U65" s="101"/>
      <c r="V65" s="101"/>
      <c r="W65" s="101"/>
      <c r="X65" s="101"/>
      <c r="Y65" s="101"/>
      <c r="Z65" s="101"/>
    </row>
    <row r="66" spans="1:26" ht="12.75" customHeight="1" x14ac:dyDescent="0.2">
      <c r="B66" s="107"/>
      <c r="C66" s="107"/>
      <c r="D66" s="107"/>
      <c r="E66" s="107"/>
      <c r="F66" s="107"/>
      <c r="G66" s="108" t="s">
        <v>78</v>
      </c>
      <c r="H66" s="109"/>
    </row>
  </sheetData>
  <sheetProtection sheet="1" objects="1" scenarios="1" formatCells="0" formatColumns="0" formatRows="0"/>
  <mergeCells count="25">
    <mergeCell ref="B63:F63"/>
    <mergeCell ref="B64:F64"/>
    <mergeCell ref="B53:G53"/>
    <mergeCell ref="B16:F16"/>
    <mergeCell ref="B17:F17"/>
    <mergeCell ref="B18:F18"/>
    <mergeCell ref="B19:F19"/>
    <mergeCell ref="B20:F20"/>
    <mergeCell ref="B21:F21"/>
    <mergeCell ref="B23:G23"/>
    <mergeCell ref="B12:F12"/>
    <mergeCell ref="B13:F13"/>
    <mergeCell ref="B14:F14"/>
    <mergeCell ref="B15:F15"/>
    <mergeCell ref="B24:G24"/>
    <mergeCell ref="B7:F7"/>
    <mergeCell ref="B8:F8"/>
    <mergeCell ref="B9:F9"/>
    <mergeCell ref="B10:F10"/>
    <mergeCell ref="B11:F11"/>
    <mergeCell ref="B1:G1"/>
    <mergeCell ref="C2:G2"/>
    <mergeCell ref="B4:F4"/>
    <mergeCell ref="B5:F5"/>
    <mergeCell ref="B6:F6"/>
  </mergeCells>
  <pageMargins left="0.25" right="0.25" top="0.75" bottom="0.75" header="0.3" footer="0.3"/>
  <pageSetup scale="5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B1000"/>
  <sheetViews>
    <sheetView showGridLines="0" zoomScaleNormal="100" workbookViewId="0">
      <pane ySplit="1" topLeftCell="A2" activePane="bottomLeft" state="frozen"/>
      <selection pane="bottomLeft" activeCell="B3" sqref="B3"/>
    </sheetView>
  </sheetViews>
  <sheetFormatPr defaultColWidth="12.5703125" defaultRowHeight="15" customHeight="1" x14ac:dyDescent="0.2"/>
  <cols>
    <col min="1" max="1" width="7" customWidth="1"/>
    <col min="2" max="2" width="30" customWidth="1"/>
    <col min="3" max="3" width="9.42578125" customWidth="1"/>
    <col min="4" max="6" width="10.28515625" customWidth="1"/>
    <col min="7" max="9" width="11.28515625" customWidth="1"/>
    <col min="10" max="14" width="8.7109375" customWidth="1"/>
    <col min="15" max="15" width="7" customWidth="1"/>
    <col min="16" max="28" width="8.7109375" customWidth="1"/>
  </cols>
  <sheetData>
    <row r="1" spans="1:28" ht="90" customHeight="1" x14ac:dyDescent="0.35">
      <c r="B1" s="343" t="s">
        <v>79</v>
      </c>
      <c r="C1" s="344"/>
      <c r="D1" s="344"/>
      <c r="E1" s="344"/>
      <c r="F1" s="344"/>
      <c r="G1" s="344"/>
      <c r="H1" s="345"/>
      <c r="I1" s="15"/>
      <c r="J1" s="15"/>
      <c r="K1" s="15"/>
      <c r="L1" s="15"/>
      <c r="M1" s="15"/>
      <c r="N1" s="15"/>
      <c r="O1" s="110"/>
      <c r="P1" s="15"/>
      <c r="Q1" s="15"/>
      <c r="R1" s="15"/>
      <c r="S1" s="15"/>
    </row>
    <row r="2" spans="1:28" ht="20.25" x14ac:dyDescent="0.3">
      <c r="A2" s="11"/>
      <c r="B2" s="346" t="s">
        <v>80</v>
      </c>
      <c r="C2" s="347"/>
      <c r="D2" s="347"/>
      <c r="E2" s="347"/>
      <c r="F2" s="347"/>
      <c r="G2" s="347"/>
      <c r="H2" s="348"/>
      <c r="I2" s="111"/>
      <c r="J2" s="11"/>
      <c r="K2" s="11"/>
      <c r="L2" s="11"/>
      <c r="M2" s="11"/>
      <c r="N2" s="11"/>
      <c r="O2" s="11"/>
      <c r="P2" s="11"/>
      <c r="Q2" s="11"/>
      <c r="R2" s="11"/>
      <c r="S2" s="11"/>
      <c r="T2" s="11"/>
      <c r="U2" s="11"/>
      <c r="V2" s="11"/>
      <c r="W2" s="11"/>
      <c r="X2" s="11"/>
      <c r="Y2" s="11"/>
      <c r="Z2" s="11"/>
      <c r="AA2" s="11"/>
      <c r="AB2" s="11"/>
    </row>
    <row r="3" spans="1:28" ht="15" customHeight="1" x14ac:dyDescent="0.25">
      <c r="A3" s="12"/>
      <c r="B3" s="112" t="s">
        <v>81</v>
      </c>
      <c r="C3" s="113"/>
      <c r="D3" s="113"/>
      <c r="E3" s="113"/>
      <c r="F3" s="113"/>
      <c r="G3" s="113"/>
      <c r="H3" s="114"/>
      <c r="I3" s="113"/>
      <c r="J3" s="12"/>
      <c r="K3" s="12"/>
      <c r="L3" s="12"/>
      <c r="M3" s="12"/>
      <c r="N3" s="12"/>
      <c r="O3" s="12"/>
      <c r="P3" s="12"/>
      <c r="Q3" s="12"/>
      <c r="R3" s="12"/>
      <c r="S3" s="12"/>
      <c r="T3" s="12"/>
      <c r="U3" s="12"/>
      <c r="V3" s="12"/>
      <c r="W3" s="12"/>
      <c r="X3" s="12"/>
      <c r="Y3" s="12"/>
      <c r="Z3" s="12"/>
      <c r="AA3" s="12"/>
      <c r="AB3" s="12"/>
    </row>
    <row r="4" spans="1:28" ht="12.75" x14ac:dyDescent="0.2">
      <c r="A4" s="18"/>
      <c r="B4" s="115" t="s">
        <v>82</v>
      </c>
      <c r="C4" s="116">
        <v>25000</v>
      </c>
      <c r="D4" s="116">
        <v>35000</v>
      </c>
      <c r="E4" s="116">
        <v>45000</v>
      </c>
      <c r="F4" s="116">
        <v>55000</v>
      </c>
      <c r="G4" s="116">
        <v>85000</v>
      </c>
      <c r="H4" s="117">
        <v>125000</v>
      </c>
      <c r="I4" s="113"/>
      <c r="J4" s="18"/>
      <c r="K4" s="18"/>
      <c r="L4" s="18"/>
      <c r="M4" s="18"/>
      <c r="N4" s="18"/>
      <c r="O4" s="18"/>
      <c r="P4" s="18"/>
      <c r="Q4" s="18"/>
      <c r="R4" s="18"/>
      <c r="S4" s="18"/>
      <c r="T4" s="18"/>
      <c r="U4" s="18"/>
      <c r="V4" s="18"/>
      <c r="W4" s="18"/>
      <c r="X4" s="18"/>
      <c r="Y4" s="18"/>
      <c r="Z4" s="18"/>
      <c r="AA4" s="18"/>
      <c r="AB4" s="18"/>
    </row>
    <row r="5" spans="1:28" ht="15.75" x14ac:dyDescent="0.25">
      <c r="A5" s="12"/>
      <c r="B5" s="115"/>
      <c r="C5" s="118"/>
      <c r="D5" s="118"/>
      <c r="E5" s="118"/>
      <c r="F5" s="118"/>
      <c r="G5" s="118"/>
      <c r="H5" s="119"/>
      <c r="I5" s="113"/>
      <c r="J5" s="12"/>
      <c r="K5" s="12"/>
      <c r="L5" s="12"/>
      <c r="M5" s="12"/>
      <c r="N5" s="12"/>
      <c r="O5" s="12"/>
      <c r="P5" s="12"/>
      <c r="Q5" s="12"/>
      <c r="R5" s="12"/>
      <c r="S5" s="12"/>
      <c r="T5" s="12"/>
      <c r="U5" s="12"/>
      <c r="V5" s="12"/>
      <c r="W5" s="12"/>
      <c r="X5" s="12"/>
      <c r="Y5" s="12"/>
      <c r="Z5" s="12"/>
      <c r="AA5" s="12"/>
      <c r="AB5" s="12"/>
    </row>
    <row r="6" spans="1:28" ht="12.75" x14ac:dyDescent="0.2">
      <c r="A6" s="20"/>
      <c r="B6" s="120" t="s">
        <v>83</v>
      </c>
      <c r="C6" s="121">
        <v>0.1</v>
      </c>
      <c r="D6" s="121">
        <v>0.1</v>
      </c>
      <c r="E6" s="121">
        <v>0.1</v>
      </c>
      <c r="F6" s="121">
        <v>0.1</v>
      </c>
      <c r="G6" s="121">
        <v>0.1</v>
      </c>
      <c r="H6" s="122">
        <v>0.1</v>
      </c>
      <c r="I6" s="123"/>
      <c r="J6" s="20"/>
      <c r="K6" s="20"/>
      <c r="L6" s="20"/>
      <c r="M6" s="20"/>
      <c r="N6" s="20"/>
      <c r="O6" s="20"/>
      <c r="P6" s="20"/>
      <c r="Q6" s="20"/>
      <c r="R6" s="20"/>
      <c r="S6" s="20"/>
      <c r="T6" s="20"/>
      <c r="U6" s="20"/>
      <c r="V6" s="20"/>
      <c r="W6" s="20"/>
      <c r="X6" s="20"/>
      <c r="Y6" s="20"/>
      <c r="Z6" s="20"/>
      <c r="AA6" s="20"/>
      <c r="AB6" s="20"/>
    </row>
    <row r="7" spans="1:28" ht="12.75" x14ac:dyDescent="0.2">
      <c r="B7" s="120" t="s">
        <v>84</v>
      </c>
      <c r="C7" s="124" t="s">
        <v>56</v>
      </c>
      <c r="D7" s="125" t="s">
        <v>85</v>
      </c>
      <c r="E7" s="126"/>
      <c r="F7" s="127"/>
      <c r="G7" s="127"/>
      <c r="H7" s="128" t="s">
        <v>56</v>
      </c>
      <c r="I7" s="123"/>
      <c r="O7" s="110"/>
    </row>
    <row r="8" spans="1:28" ht="12.75" x14ac:dyDescent="0.2">
      <c r="B8" s="115"/>
      <c r="C8" s="123"/>
      <c r="D8" s="123"/>
      <c r="E8" s="123"/>
      <c r="F8" s="123"/>
      <c r="G8" s="123"/>
      <c r="H8" s="129"/>
      <c r="I8" s="123"/>
      <c r="O8" s="110"/>
    </row>
    <row r="9" spans="1:28" ht="12.75" x14ac:dyDescent="0.2">
      <c r="B9" s="349" t="s">
        <v>86</v>
      </c>
      <c r="C9" s="350"/>
      <c r="D9" s="350"/>
      <c r="E9" s="350"/>
      <c r="F9" s="350"/>
      <c r="G9" s="350"/>
      <c r="H9" s="351"/>
      <c r="I9" s="130"/>
      <c r="O9" s="110"/>
    </row>
    <row r="10" spans="1:28" ht="12" customHeight="1" x14ac:dyDescent="0.2">
      <c r="A10" s="20"/>
      <c r="B10" s="131" t="s">
        <v>87</v>
      </c>
      <c r="C10" s="132">
        <v>0.38</v>
      </c>
      <c r="D10" s="132">
        <v>0.38</v>
      </c>
      <c r="E10" s="132">
        <v>0.34</v>
      </c>
      <c r="F10" s="132">
        <v>0.33</v>
      </c>
      <c r="G10" s="132">
        <v>0.32</v>
      </c>
      <c r="H10" s="133">
        <v>0.32</v>
      </c>
      <c r="I10" s="123"/>
      <c r="J10" s="20"/>
      <c r="K10" s="20"/>
      <c r="L10" s="20"/>
      <c r="M10" s="20"/>
      <c r="N10" s="20"/>
      <c r="O10" s="20"/>
      <c r="P10" s="20"/>
      <c r="Q10" s="20"/>
      <c r="R10" s="20"/>
      <c r="S10" s="20"/>
      <c r="T10" s="20"/>
      <c r="U10" s="20"/>
      <c r="V10" s="20"/>
      <c r="W10" s="20"/>
      <c r="X10" s="20"/>
      <c r="Y10" s="20"/>
      <c r="Z10" s="20"/>
      <c r="AA10" s="20"/>
      <c r="AB10" s="20"/>
    </row>
    <row r="11" spans="1:28" ht="12" customHeight="1" x14ac:dyDescent="0.25">
      <c r="A11" s="12"/>
      <c r="B11" s="134"/>
      <c r="C11" s="135"/>
      <c r="D11" s="135"/>
      <c r="E11" s="135"/>
      <c r="F11" s="135"/>
      <c r="G11" s="135"/>
      <c r="H11" s="136"/>
      <c r="I11" s="137"/>
      <c r="J11" s="12"/>
      <c r="K11" s="12"/>
      <c r="L11" s="12"/>
      <c r="M11" s="12"/>
      <c r="N11" s="12"/>
      <c r="O11" s="12"/>
      <c r="P11" s="12"/>
      <c r="Q11" s="12"/>
      <c r="R11" s="12"/>
      <c r="S11" s="12"/>
      <c r="T11" s="12"/>
      <c r="U11" s="12"/>
      <c r="V11" s="12"/>
      <c r="W11" s="12"/>
      <c r="X11" s="12"/>
      <c r="Y11" s="12"/>
      <c r="Z11" s="12"/>
      <c r="AA11" s="12"/>
      <c r="AB11" s="12"/>
    </row>
    <row r="12" spans="1:28" ht="12" customHeight="1" x14ac:dyDescent="0.2">
      <c r="B12" s="134" t="s">
        <v>88</v>
      </c>
      <c r="C12" s="138">
        <v>0.15</v>
      </c>
      <c r="D12" s="138">
        <v>0.15</v>
      </c>
      <c r="E12" s="138">
        <v>0.14000000000000001</v>
      </c>
      <c r="F12" s="138">
        <v>0.14000000000000001</v>
      </c>
      <c r="G12" s="138">
        <v>0.14000000000000001</v>
      </c>
      <c r="H12" s="139">
        <v>0.14000000000000001</v>
      </c>
      <c r="I12" s="123"/>
      <c r="O12" s="110"/>
    </row>
    <row r="13" spans="1:28" ht="12.75" x14ac:dyDescent="0.2">
      <c r="B13" s="134"/>
      <c r="C13" s="138"/>
      <c r="D13" s="138"/>
      <c r="E13" s="138"/>
      <c r="F13" s="138"/>
      <c r="G13" s="138"/>
      <c r="H13" s="139"/>
      <c r="I13" s="123"/>
      <c r="O13" s="110"/>
    </row>
    <row r="14" spans="1:28" ht="12.75" x14ac:dyDescent="0.2">
      <c r="B14" s="134" t="s">
        <v>89</v>
      </c>
      <c r="C14" s="138">
        <v>0.14000000000000001</v>
      </c>
      <c r="D14" s="138">
        <v>0.14000000000000001</v>
      </c>
      <c r="E14" s="138">
        <v>0.12</v>
      </c>
      <c r="F14" s="138">
        <v>0.12</v>
      </c>
      <c r="G14" s="138">
        <v>0.11</v>
      </c>
      <c r="H14" s="139">
        <v>0.11</v>
      </c>
      <c r="I14" s="123"/>
      <c r="O14" s="110"/>
    </row>
    <row r="15" spans="1:28" ht="12.75" x14ac:dyDescent="0.2">
      <c r="B15" s="134"/>
      <c r="C15" s="138"/>
      <c r="D15" s="138"/>
      <c r="E15" s="138"/>
      <c r="F15" s="138"/>
      <c r="G15" s="138"/>
      <c r="H15" s="139"/>
      <c r="I15" s="123"/>
      <c r="O15" s="110"/>
    </row>
    <row r="16" spans="1:28" ht="12.75" x14ac:dyDescent="0.2">
      <c r="B16" s="134" t="s">
        <v>90</v>
      </c>
      <c r="C16" s="138">
        <v>0.05</v>
      </c>
      <c r="D16" s="138">
        <v>0.05</v>
      </c>
      <c r="E16" s="138">
        <v>0.05</v>
      </c>
      <c r="F16" s="138">
        <v>0.05</v>
      </c>
      <c r="G16" s="138">
        <v>0.05</v>
      </c>
      <c r="H16" s="139">
        <v>0.05</v>
      </c>
      <c r="I16" s="123"/>
      <c r="O16" s="110"/>
    </row>
    <row r="17" spans="1:28" ht="12.75" x14ac:dyDescent="0.2">
      <c r="B17" s="134"/>
      <c r="C17" s="138"/>
      <c r="D17" s="138"/>
      <c r="E17" s="138"/>
      <c r="F17" s="138"/>
      <c r="G17" s="138"/>
      <c r="H17" s="139"/>
      <c r="I17" s="123"/>
      <c r="O17" s="110"/>
    </row>
    <row r="18" spans="1:28" ht="14.25" customHeight="1" x14ac:dyDescent="0.2">
      <c r="A18" s="20"/>
      <c r="B18" s="140" t="s">
        <v>91</v>
      </c>
      <c r="C18" s="138">
        <v>0.05</v>
      </c>
      <c r="D18" s="138">
        <v>0.05</v>
      </c>
      <c r="E18" s="138">
        <v>0.05</v>
      </c>
      <c r="F18" s="138">
        <v>0.05</v>
      </c>
      <c r="G18" s="138">
        <v>0.05</v>
      </c>
      <c r="H18" s="139">
        <v>0.05</v>
      </c>
      <c r="I18" s="123"/>
      <c r="J18" s="20"/>
      <c r="K18" s="20"/>
      <c r="L18" s="20"/>
      <c r="M18" s="20"/>
      <c r="N18" s="20"/>
      <c r="O18" s="20"/>
      <c r="P18" s="20"/>
      <c r="Q18" s="20"/>
      <c r="R18" s="20"/>
      <c r="S18" s="20"/>
      <c r="T18" s="20"/>
      <c r="U18" s="20"/>
      <c r="V18" s="20"/>
      <c r="W18" s="20"/>
      <c r="X18" s="20"/>
      <c r="Y18" s="20"/>
      <c r="Z18" s="20"/>
      <c r="AA18" s="20"/>
      <c r="AB18" s="20"/>
    </row>
    <row r="19" spans="1:28" ht="14.25" customHeight="1" x14ac:dyDescent="0.2">
      <c r="A19" s="20"/>
      <c r="B19" s="140"/>
      <c r="C19" s="138"/>
      <c r="D19" s="138"/>
      <c r="E19" s="138"/>
      <c r="F19" s="138"/>
      <c r="G19" s="138"/>
      <c r="H19" s="139"/>
      <c r="I19" s="123"/>
      <c r="J19" s="20"/>
      <c r="K19" s="20"/>
      <c r="L19" s="20"/>
      <c r="M19" s="20"/>
      <c r="N19" s="20"/>
      <c r="O19" s="20"/>
      <c r="P19" s="20"/>
      <c r="Q19" s="20"/>
      <c r="R19" s="20"/>
      <c r="S19" s="20"/>
      <c r="T19" s="20"/>
      <c r="U19" s="20"/>
      <c r="V19" s="20"/>
      <c r="W19" s="20"/>
      <c r="X19" s="20"/>
      <c r="Y19" s="20"/>
      <c r="Z19" s="20"/>
      <c r="AA19" s="20"/>
      <c r="AB19" s="20"/>
    </row>
    <row r="20" spans="1:28" ht="12.75" x14ac:dyDescent="0.2">
      <c r="B20" s="134" t="s">
        <v>92</v>
      </c>
      <c r="C20" s="138">
        <v>0.03</v>
      </c>
      <c r="D20" s="138">
        <v>0.04</v>
      </c>
      <c r="E20" s="138">
        <v>0.04</v>
      </c>
      <c r="F20" s="138">
        <v>0.05</v>
      </c>
      <c r="G20" s="138">
        <v>0.05</v>
      </c>
      <c r="H20" s="139">
        <v>0.05</v>
      </c>
      <c r="I20" s="123"/>
      <c r="O20" s="110"/>
    </row>
    <row r="21" spans="1:28" ht="15.75" customHeight="1" x14ac:dyDescent="0.2">
      <c r="B21" s="134"/>
      <c r="C21" s="138"/>
      <c r="D21" s="138"/>
      <c r="E21" s="138"/>
      <c r="F21" s="138"/>
      <c r="G21" s="138"/>
      <c r="H21" s="139"/>
      <c r="I21" s="123"/>
      <c r="O21" s="110"/>
    </row>
    <row r="22" spans="1:28" ht="15.75" customHeight="1" x14ac:dyDescent="0.2">
      <c r="B22" s="134" t="s">
        <v>93</v>
      </c>
      <c r="C22" s="138">
        <v>0.05</v>
      </c>
      <c r="D22" s="138">
        <v>0.05</v>
      </c>
      <c r="E22" s="138">
        <v>0.06</v>
      </c>
      <c r="F22" s="138">
        <v>0.06</v>
      </c>
      <c r="G22" s="138">
        <v>7.0000000000000007E-2</v>
      </c>
      <c r="H22" s="139">
        <v>7.0000000000000007E-2</v>
      </c>
      <c r="I22" s="123"/>
      <c r="O22" s="110"/>
    </row>
    <row r="23" spans="1:28" ht="15.75" customHeight="1" x14ac:dyDescent="0.2">
      <c r="B23" s="115"/>
      <c r="C23" s="138"/>
      <c r="D23" s="138"/>
      <c r="E23" s="138"/>
      <c r="F23" s="138"/>
      <c r="G23" s="138"/>
      <c r="H23" s="139"/>
      <c r="I23" s="123"/>
      <c r="O23" s="110"/>
    </row>
    <row r="24" spans="1:28" ht="15.75" customHeight="1" x14ac:dyDescent="0.2">
      <c r="B24" s="115" t="s">
        <v>94</v>
      </c>
      <c r="C24" s="138">
        <v>0.04</v>
      </c>
      <c r="D24" s="138">
        <v>0.04</v>
      </c>
      <c r="E24" s="138">
        <v>0.05</v>
      </c>
      <c r="F24" s="138">
        <v>0.05</v>
      </c>
      <c r="G24" s="138">
        <v>0.05</v>
      </c>
      <c r="H24" s="139">
        <v>0.05</v>
      </c>
      <c r="I24" s="123"/>
      <c r="O24" s="110"/>
    </row>
    <row r="25" spans="1:28" ht="15.75" customHeight="1" x14ac:dyDescent="0.2">
      <c r="B25" s="115"/>
      <c r="C25" s="138"/>
      <c r="D25" s="138"/>
      <c r="E25" s="138"/>
      <c r="F25" s="138"/>
      <c r="G25" s="138"/>
      <c r="H25" s="139"/>
      <c r="I25" s="123"/>
      <c r="O25" s="110"/>
    </row>
    <row r="26" spans="1:28" ht="15.75" customHeight="1" x14ac:dyDescent="0.2">
      <c r="B26" s="115" t="s">
        <v>95</v>
      </c>
      <c r="C26" s="138">
        <v>0.08</v>
      </c>
      <c r="D26" s="138">
        <v>7.0000000000000007E-2</v>
      </c>
      <c r="E26" s="138">
        <v>7.0000000000000007E-2</v>
      </c>
      <c r="F26" s="138">
        <v>7.0000000000000007E-2</v>
      </c>
      <c r="G26" s="138">
        <v>7.0000000000000007E-2</v>
      </c>
      <c r="H26" s="139">
        <v>7.0000000000000007E-2</v>
      </c>
      <c r="I26" s="123"/>
      <c r="O26" s="110"/>
    </row>
    <row r="27" spans="1:28" ht="15.75" customHeight="1" x14ac:dyDescent="0.2">
      <c r="B27" s="115"/>
      <c r="C27" s="138"/>
      <c r="D27" s="138"/>
      <c r="E27" s="138"/>
      <c r="F27" s="138"/>
      <c r="G27" s="138"/>
      <c r="H27" s="139"/>
      <c r="I27" s="123"/>
      <c r="O27" s="110"/>
    </row>
    <row r="28" spans="1:28" ht="15.75" customHeight="1" x14ac:dyDescent="0.2">
      <c r="B28" s="115" t="s">
        <v>96</v>
      </c>
      <c r="C28" s="138">
        <v>0.03</v>
      </c>
      <c r="D28" s="138">
        <v>0.03</v>
      </c>
      <c r="E28" s="138">
        <v>0.05</v>
      </c>
      <c r="F28" s="138">
        <v>0.05</v>
      </c>
      <c r="G28" s="138">
        <v>0.05</v>
      </c>
      <c r="H28" s="139">
        <v>0.05</v>
      </c>
      <c r="I28" s="123"/>
      <c r="O28" s="110"/>
    </row>
    <row r="29" spans="1:28" ht="15.75" customHeight="1" x14ac:dyDescent="0.2">
      <c r="B29" s="115"/>
      <c r="C29" s="138"/>
      <c r="D29" s="138"/>
      <c r="E29" s="138"/>
      <c r="F29" s="138"/>
      <c r="G29" s="138"/>
      <c r="H29" s="139"/>
      <c r="I29" s="123"/>
      <c r="O29" s="110"/>
    </row>
    <row r="30" spans="1:28" ht="15.75" customHeight="1" x14ac:dyDescent="0.2">
      <c r="B30" s="115" t="s">
        <v>97</v>
      </c>
      <c r="C30" s="138">
        <v>0</v>
      </c>
      <c r="D30" s="138">
        <v>0</v>
      </c>
      <c r="E30" s="138">
        <v>0.03</v>
      </c>
      <c r="F30" s="138">
        <v>0.03</v>
      </c>
      <c r="G30" s="138">
        <v>0.04</v>
      </c>
      <c r="H30" s="139">
        <v>0.04</v>
      </c>
      <c r="I30" s="123"/>
      <c r="O30" s="110"/>
    </row>
    <row r="31" spans="1:28" ht="15.75" customHeight="1" x14ac:dyDescent="0.2">
      <c r="B31" s="141" t="s">
        <v>98</v>
      </c>
      <c r="C31" s="142">
        <f t="shared" ref="C31:H31" si="0">SUM(C10:C30)</f>
        <v>1.0000000000000002</v>
      </c>
      <c r="D31" s="142">
        <f t="shared" si="0"/>
        <v>1.0000000000000002</v>
      </c>
      <c r="E31" s="142">
        <f t="shared" si="0"/>
        <v>1.0000000000000004</v>
      </c>
      <c r="F31" s="142">
        <f t="shared" si="0"/>
        <v>1.0000000000000004</v>
      </c>
      <c r="G31" s="142">
        <f t="shared" si="0"/>
        <v>1.0000000000000004</v>
      </c>
      <c r="H31" s="143">
        <f t="shared" si="0"/>
        <v>1.0000000000000004</v>
      </c>
      <c r="I31" s="123"/>
      <c r="O31" s="110"/>
    </row>
    <row r="32" spans="1:28" ht="15.75" customHeight="1" x14ac:dyDescent="0.2">
      <c r="B32" s="144"/>
      <c r="C32" s="123"/>
      <c r="D32" s="123"/>
      <c r="E32" s="123"/>
      <c r="F32" s="123"/>
      <c r="G32" s="123"/>
      <c r="H32" s="129"/>
      <c r="I32" s="123"/>
      <c r="O32" s="110"/>
    </row>
    <row r="33" spans="1:28" ht="15.75" customHeight="1" x14ac:dyDescent="0.2">
      <c r="B33" s="145" t="s">
        <v>99</v>
      </c>
      <c r="C33" s="146"/>
      <c r="D33" s="146"/>
      <c r="E33" s="146" t="s">
        <v>100</v>
      </c>
      <c r="F33" s="146"/>
      <c r="G33" s="146"/>
      <c r="H33" s="147"/>
      <c r="I33" s="123"/>
      <c r="O33" s="110"/>
    </row>
    <row r="34" spans="1:28" ht="15.75" customHeight="1" x14ac:dyDescent="0.25">
      <c r="B34" s="148"/>
      <c r="C34" s="149"/>
      <c r="D34" s="149"/>
      <c r="E34" s="149"/>
      <c r="F34" s="149"/>
      <c r="G34" s="149"/>
      <c r="H34" s="149"/>
      <c r="I34" s="149"/>
      <c r="O34" s="110"/>
    </row>
    <row r="35" spans="1:28" ht="15.75" customHeight="1" x14ac:dyDescent="0.3">
      <c r="A35" s="11"/>
      <c r="B35" s="346" t="s">
        <v>80</v>
      </c>
      <c r="C35" s="347"/>
      <c r="D35" s="347"/>
      <c r="E35" s="347"/>
      <c r="F35" s="347"/>
      <c r="G35" s="347"/>
      <c r="H35" s="348"/>
      <c r="I35" s="111"/>
      <c r="J35" s="11"/>
      <c r="K35" s="11"/>
      <c r="L35" s="11"/>
      <c r="M35" s="11"/>
      <c r="N35" s="11"/>
      <c r="O35" s="11"/>
      <c r="P35" s="11"/>
      <c r="Q35" s="11"/>
      <c r="R35" s="11"/>
      <c r="S35" s="11"/>
      <c r="T35" s="11"/>
      <c r="U35" s="11"/>
      <c r="V35" s="11"/>
      <c r="W35" s="11"/>
      <c r="X35" s="11"/>
      <c r="Y35" s="11"/>
      <c r="Z35" s="11"/>
      <c r="AA35" s="11"/>
      <c r="AB35" s="11"/>
    </row>
    <row r="36" spans="1:28" ht="15" customHeight="1" x14ac:dyDescent="0.25">
      <c r="A36" s="12"/>
      <c r="B36" s="150" t="s">
        <v>101</v>
      </c>
      <c r="C36" s="113"/>
      <c r="D36" s="113"/>
      <c r="E36" s="113"/>
      <c r="F36" s="113"/>
      <c r="G36" s="113"/>
      <c r="H36" s="114"/>
      <c r="I36" s="113"/>
      <c r="J36" s="12"/>
      <c r="K36" s="12"/>
      <c r="L36" s="12"/>
      <c r="M36" s="12"/>
      <c r="N36" s="12"/>
      <c r="O36" s="12"/>
      <c r="P36" s="12"/>
      <c r="Q36" s="12"/>
      <c r="R36" s="12"/>
      <c r="S36" s="12"/>
      <c r="T36" s="12"/>
      <c r="U36" s="12"/>
      <c r="V36" s="12"/>
      <c r="W36" s="12"/>
      <c r="X36" s="12"/>
      <c r="Y36" s="12"/>
      <c r="Z36" s="12"/>
      <c r="AA36" s="12"/>
      <c r="AB36" s="12"/>
    </row>
    <row r="37" spans="1:28" ht="15.75" customHeight="1" x14ac:dyDescent="0.2">
      <c r="A37" s="18"/>
      <c r="B37" s="115" t="s">
        <v>82</v>
      </c>
      <c r="C37" s="151">
        <v>25000</v>
      </c>
      <c r="D37" s="151">
        <v>35000</v>
      </c>
      <c r="E37" s="151">
        <v>45000</v>
      </c>
      <c r="F37" s="151">
        <v>55000</v>
      </c>
      <c r="G37" s="151">
        <v>85000</v>
      </c>
      <c r="H37" s="152">
        <v>125000</v>
      </c>
      <c r="I37" s="113"/>
      <c r="J37" s="18"/>
      <c r="K37" s="18"/>
      <c r="L37" s="18"/>
      <c r="M37" s="18"/>
      <c r="N37" s="18"/>
      <c r="O37" s="18"/>
      <c r="P37" s="18"/>
      <c r="Q37" s="18"/>
      <c r="R37" s="18"/>
      <c r="S37" s="18"/>
      <c r="T37" s="18"/>
      <c r="U37" s="18"/>
      <c r="V37" s="18"/>
      <c r="W37" s="18"/>
      <c r="X37" s="18"/>
      <c r="Y37" s="18"/>
      <c r="Z37" s="18"/>
      <c r="AA37" s="18"/>
      <c r="AB37" s="18"/>
    </row>
    <row r="38" spans="1:28" ht="15.75" customHeight="1" x14ac:dyDescent="0.25">
      <c r="A38" s="12"/>
      <c r="B38" s="115"/>
      <c r="C38" s="118"/>
      <c r="D38" s="118"/>
      <c r="E38" s="118"/>
      <c r="F38" s="118"/>
      <c r="G38" s="118"/>
      <c r="H38" s="119"/>
      <c r="I38" s="113"/>
      <c r="J38" s="12"/>
      <c r="K38" s="12"/>
      <c r="L38" s="12"/>
      <c r="M38" s="12"/>
      <c r="N38" s="12"/>
      <c r="O38" s="12"/>
      <c r="P38" s="12"/>
      <c r="Q38" s="12"/>
      <c r="R38" s="12"/>
      <c r="S38" s="12"/>
      <c r="T38" s="12"/>
      <c r="U38" s="12"/>
      <c r="V38" s="12"/>
      <c r="W38" s="12"/>
      <c r="X38" s="12"/>
      <c r="Y38" s="12"/>
      <c r="Z38" s="12"/>
      <c r="AA38" s="12"/>
      <c r="AB38" s="12"/>
    </row>
    <row r="39" spans="1:28" ht="15.75" customHeight="1" x14ac:dyDescent="0.2">
      <c r="A39" s="20"/>
      <c r="B39" s="120" t="s">
        <v>83</v>
      </c>
      <c r="C39" s="138">
        <v>0.1</v>
      </c>
      <c r="D39" s="138">
        <v>0.1</v>
      </c>
      <c r="E39" s="138">
        <v>0.1</v>
      </c>
      <c r="F39" s="138">
        <v>0.1</v>
      </c>
      <c r="G39" s="138">
        <v>0.1</v>
      </c>
      <c r="H39" s="139">
        <v>0.1</v>
      </c>
      <c r="I39" s="123"/>
      <c r="J39" s="20"/>
      <c r="K39" s="20"/>
      <c r="L39" s="20"/>
      <c r="M39" s="20"/>
      <c r="N39" s="20"/>
      <c r="O39" s="20"/>
      <c r="P39" s="20"/>
      <c r="Q39" s="20"/>
      <c r="R39" s="20"/>
      <c r="S39" s="20"/>
      <c r="T39" s="20"/>
      <c r="U39" s="20"/>
      <c r="V39" s="20"/>
      <c r="W39" s="20"/>
      <c r="X39" s="20"/>
      <c r="Y39" s="20"/>
      <c r="Z39" s="20"/>
      <c r="AA39" s="20"/>
      <c r="AB39" s="20"/>
    </row>
    <row r="40" spans="1:28" ht="15.75" customHeight="1" x14ac:dyDescent="0.25">
      <c r="A40" s="12"/>
      <c r="B40" s="120" t="s">
        <v>102</v>
      </c>
      <c r="C40" s="153" t="s">
        <v>56</v>
      </c>
      <c r="D40" s="154" t="s">
        <v>85</v>
      </c>
      <c r="E40" s="155"/>
      <c r="F40" s="156"/>
      <c r="G40" s="156"/>
      <c r="H40" s="157" t="s">
        <v>56</v>
      </c>
      <c r="I40" s="137"/>
      <c r="J40" s="12"/>
      <c r="K40" s="12"/>
      <c r="L40" s="12"/>
      <c r="M40" s="12"/>
      <c r="N40" s="12"/>
      <c r="O40" s="12"/>
      <c r="P40" s="12"/>
      <c r="Q40" s="12"/>
      <c r="R40" s="12"/>
      <c r="S40" s="12"/>
      <c r="T40" s="12"/>
      <c r="U40" s="12"/>
      <c r="V40" s="12"/>
      <c r="W40" s="12"/>
      <c r="X40" s="12"/>
      <c r="Y40" s="12"/>
      <c r="Z40" s="12"/>
      <c r="AA40" s="12"/>
      <c r="AB40" s="12"/>
    </row>
    <row r="41" spans="1:28" ht="15.75" customHeight="1" x14ac:dyDescent="0.2">
      <c r="B41" s="115"/>
      <c r="C41" s="158"/>
      <c r="D41" s="158"/>
      <c r="E41" s="158"/>
      <c r="F41" s="158"/>
      <c r="G41" s="158"/>
      <c r="H41" s="159"/>
      <c r="I41" s="123"/>
      <c r="O41" s="110"/>
    </row>
    <row r="42" spans="1:28" ht="15.75" customHeight="1" x14ac:dyDescent="0.2">
      <c r="B42" s="349" t="s">
        <v>86</v>
      </c>
      <c r="C42" s="350"/>
      <c r="D42" s="350"/>
      <c r="E42" s="350"/>
      <c r="F42" s="350"/>
      <c r="G42" s="350"/>
      <c r="H42" s="351"/>
      <c r="I42" s="130"/>
      <c r="O42" s="110"/>
    </row>
    <row r="43" spans="1:28" ht="15.75" customHeight="1" x14ac:dyDescent="0.2">
      <c r="A43" s="20"/>
      <c r="B43" s="160" t="s">
        <v>87</v>
      </c>
      <c r="C43" s="132">
        <v>0.39</v>
      </c>
      <c r="D43" s="132">
        <v>0.36</v>
      </c>
      <c r="E43" s="132">
        <v>0.32</v>
      </c>
      <c r="F43" s="132">
        <v>0.3</v>
      </c>
      <c r="G43" s="132">
        <v>0.3</v>
      </c>
      <c r="H43" s="133">
        <v>0.28999999999999998</v>
      </c>
      <c r="I43" s="123"/>
      <c r="J43" s="20"/>
      <c r="K43" s="20"/>
      <c r="L43" s="20"/>
      <c r="M43" s="20"/>
      <c r="N43" s="20"/>
      <c r="O43" s="20"/>
      <c r="P43" s="20"/>
      <c r="Q43" s="20"/>
      <c r="R43" s="20"/>
      <c r="S43" s="20"/>
      <c r="T43" s="20"/>
      <c r="U43" s="20"/>
      <c r="V43" s="20"/>
      <c r="W43" s="20"/>
      <c r="X43" s="20"/>
      <c r="Y43" s="20"/>
      <c r="Z43" s="20"/>
      <c r="AA43" s="20"/>
      <c r="AB43" s="20"/>
    </row>
    <row r="44" spans="1:28" ht="15.75" customHeight="1" x14ac:dyDescent="0.25">
      <c r="A44" s="12"/>
      <c r="B44" s="134"/>
      <c r="C44" s="135"/>
      <c r="D44" s="135"/>
      <c r="E44" s="135"/>
      <c r="F44" s="135"/>
      <c r="G44" s="135"/>
      <c r="H44" s="136"/>
      <c r="I44" s="137"/>
      <c r="J44" s="12"/>
      <c r="K44" s="12"/>
      <c r="L44" s="12"/>
      <c r="M44" s="12"/>
      <c r="N44" s="12"/>
      <c r="O44" s="12"/>
      <c r="P44" s="12"/>
      <c r="Q44" s="12"/>
      <c r="R44" s="12"/>
      <c r="S44" s="12"/>
      <c r="T44" s="12"/>
      <c r="U44" s="12"/>
      <c r="V44" s="12"/>
      <c r="W44" s="12"/>
      <c r="X44" s="12"/>
      <c r="Y44" s="12"/>
      <c r="Z44" s="12"/>
      <c r="AA44" s="12"/>
      <c r="AB44" s="12"/>
    </row>
    <row r="45" spans="1:28" ht="15.75" customHeight="1" x14ac:dyDescent="0.2">
      <c r="B45" s="134" t="s">
        <v>88</v>
      </c>
      <c r="C45" s="138">
        <v>0.15</v>
      </c>
      <c r="D45" s="138">
        <v>0.12</v>
      </c>
      <c r="E45" s="138">
        <v>0.13</v>
      </c>
      <c r="F45" s="138">
        <v>0.12</v>
      </c>
      <c r="G45" s="138">
        <v>0.11</v>
      </c>
      <c r="H45" s="139">
        <v>0.11</v>
      </c>
      <c r="I45" s="123"/>
      <c r="O45" s="110"/>
    </row>
    <row r="46" spans="1:28" ht="15.75" customHeight="1" x14ac:dyDescent="0.2">
      <c r="B46" s="134"/>
      <c r="C46" s="138"/>
      <c r="D46" s="138"/>
      <c r="E46" s="138"/>
      <c r="F46" s="138"/>
      <c r="G46" s="138"/>
      <c r="H46" s="139"/>
      <c r="I46" s="123"/>
      <c r="O46" s="110"/>
    </row>
    <row r="47" spans="1:28" ht="15.75" customHeight="1" x14ac:dyDescent="0.2">
      <c r="B47" s="134" t="s">
        <v>89</v>
      </c>
      <c r="C47" s="138">
        <v>0.15</v>
      </c>
      <c r="D47" s="138">
        <v>0.12</v>
      </c>
      <c r="E47" s="138">
        <v>0.13</v>
      </c>
      <c r="F47" s="138">
        <v>0.14000000000000001</v>
      </c>
      <c r="G47" s="138">
        <v>0.13</v>
      </c>
      <c r="H47" s="139">
        <v>0.13</v>
      </c>
      <c r="I47" s="123"/>
      <c r="O47" s="110"/>
    </row>
    <row r="48" spans="1:28" ht="15.75" customHeight="1" x14ac:dyDescent="0.2">
      <c r="B48" s="134"/>
      <c r="C48" s="138"/>
      <c r="D48" s="138"/>
      <c r="E48" s="138"/>
      <c r="F48" s="138"/>
      <c r="G48" s="138"/>
      <c r="H48" s="139"/>
      <c r="I48" s="123"/>
      <c r="O48" s="110"/>
    </row>
    <row r="49" spans="1:28" ht="15.75" customHeight="1" x14ac:dyDescent="0.2">
      <c r="B49" s="134" t="s">
        <v>90</v>
      </c>
      <c r="C49" s="138">
        <v>0.05</v>
      </c>
      <c r="D49" s="138">
        <v>0.05</v>
      </c>
      <c r="E49" s="138">
        <v>0.05</v>
      </c>
      <c r="F49" s="138">
        <v>0.05</v>
      </c>
      <c r="G49" s="138">
        <v>0.05</v>
      </c>
      <c r="H49" s="139">
        <v>0.05</v>
      </c>
      <c r="I49" s="123"/>
      <c r="O49" s="110"/>
    </row>
    <row r="50" spans="1:28" ht="15.75" customHeight="1" x14ac:dyDescent="0.2">
      <c r="B50" s="134"/>
      <c r="C50" s="138"/>
      <c r="D50" s="138"/>
      <c r="E50" s="138"/>
      <c r="F50" s="138"/>
      <c r="G50" s="138"/>
      <c r="H50" s="139"/>
      <c r="I50" s="123"/>
      <c r="O50" s="110"/>
    </row>
    <row r="51" spans="1:28" ht="14.25" customHeight="1" x14ac:dyDescent="0.2">
      <c r="A51" s="20"/>
      <c r="B51" s="140" t="s">
        <v>91</v>
      </c>
      <c r="C51" s="138">
        <v>0.05</v>
      </c>
      <c r="D51" s="138">
        <v>0.05</v>
      </c>
      <c r="E51" s="138">
        <v>0.05</v>
      </c>
      <c r="F51" s="138">
        <v>0.05</v>
      </c>
      <c r="G51" s="138">
        <v>0.05</v>
      </c>
      <c r="H51" s="139">
        <v>0.05</v>
      </c>
      <c r="I51" s="123"/>
      <c r="J51" s="20"/>
      <c r="K51" s="20"/>
      <c r="L51" s="20"/>
      <c r="M51" s="20"/>
      <c r="N51" s="20"/>
      <c r="O51" s="20"/>
      <c r="P51" s="20"/>
      <c r="Q51" s="20"/>
      <c r="R51" s="20"/>
      <c r="S51" s="20"/>
      <c r="T51" s="20"/>
      <c r="U51" s="20"/>
      <c r="V51" s="20"/>
      <c r="W51" s="20"/>
      <c r="X51" s="20"/>
      <c r="Y51" s="20"/>
      <c r="Z51" s="20"/>
      <c r="AA51" s="20"/>
      <c r="AB51" s="20"/>
    </row>
    <row r="52" spans="1:28" ht="14.25" customHeight="1" x14ac:dyDescent="0.2">
      <c r="A52" s="20"/>
      <c r="B52" s="140"/>
      <c r="C52" s="138"/>
      <c r="D52" s="138"/>
      <c r="E52" s="138"/>
      <c r="F52" s="138"/>
      <c r="G52" s="138"/>
      <c r="H52" s="139"/>
      <c r="I52" s="123"/>
      <c r="J52" s="20"/>
      <c r="K52" s="20"/>
      <c r="L52" s="20"/>
      <c r="M52" s="20"/>
      <c r="N52" s="20"/>
      <c r="O52" s="20"/>
      <c r="P52" s="20"/>
      <c r="Q52" s="20"/>
      <c r="R52" s="20"/>
      <c r="S52" s="20"/>
      <c r="T52" s="20"/>
      <c r="U52" s="20"/>
      <c r="V52" s="20"/>
      <c r="W52" s="20"/>
      <c r="X52" s="20"/>
      <c r="Y52" s="20"/>
      <c r="Z52" s="20"/>
      <c r="AA52" s="20"/>
      <c r="AB52" s="20"/>
    </row>
    <row r="53" spans="1:28" ht="15.75" customHeight="1" x14ac:dyDescent="0.2">
      <c r="B53" s="134" t="s">
        <v>92</v>
      </c>
      <c r="C53" s="138">
        <v>0.03</v>
      </c>
      <c r="D53" s="138">
        <v>0.05</v>
      </c>
      <c r="E53" s="138">
        <v>0.05</v>
      </c>
      <c r="F53" s="138">
        <v>7.0000000000000007E-2</v>
      </c>
      <c r="G53" s="138">
        <v>7.0000000000000007E-2</v>
      </c>
      <c r="H53" s="139">
        <v>0.08</v>
      </c>
      <c r="I53" s="123"/>
      <c r="O53" s="110"/>
    </row>
    <row r="54" spans="1:28" ht="15.75" customHeight="1" x14ac:dyDescent="0.2">
      <c r="B54" s="134"/>
      <c r="C54" s="138"/>
      <c r="D54" s="138"/>
      <c r="E54" s="138"/>
      <c r="F54" s="138"/>
      <c r="G54" s="138"/>
      <c r="H54" s="139"/>
      <c r="I54" s="123"/>
      <c r="O54" s="110"/>
    </row>
    <row r="55" spans="1:28" ht="15.75" customHeight="1" x14ac:dyDescent="0.2">
      <c r="B55" s="134" t="s">
        <v>93</v>
      </c>
      <c r="C55" s="138">
        <v>0.04</v>
      </c>
      <c r="D55" s="138">
        <v>0.05</v>
      </c>
      <c r="E55" s="138">
        <v>0.05</v>
      </c>
      <c r="F55" s="138">
        <v>0.06</v>
      </c>
      <c r="G55" s="138">
        <v>7.0000000000000007E-2</v>
      </c>
      <c r="H55" s="139">
        <v>7.0000000000000007E-2</v>
      </c>
      <c r="I55" s="123"/>
      <c r="O55" s="110"/>
    </row>
    <row r="56" spans="1:28" ht="15.75" customHeight="1" x14ac:dyDescent="0.2">
      <c r="B56" s="115"/>
      <c r="C56" s="138"/>
      <c r="D56" s="138"/>
      <c r="E56" s="138"/>
      <c r="F56" s="138"/>
      <c r="G56" s="138"/>
      <c r="H56" s="139"/>
      <c r="I56" s="123"/>
      <c r="O56" s="110"/>
    </row>
    <row r="57" spans="1:28" ht="15.75" customHeight="1" x14ac:dyDescent="0.2">
      <c r="B57" s="115" t="s">
        <v>94</v>
      </c>
      <c r="C57" s="138">
        <v>0.05</v>
      </c>
      <c r="D57" s="138">
        <v>0.05</v>
      </c>
      <c r="E57" s="138">
        <v>0.05</v>
      </c>
      <c r="F57" s="138">
        <v>0.05</v>
      </c>
      <c r="G57" s="138">
        <v>0.05</v>
      </c>
      <c r="H57" s="139">
        <v>0.05</v>
      </c>
      <c r="I57" s="123"/>
      <c r="O57" s="110"/>
    </row>
    <row r="58" spans="1:28" ht="15.75" customHeight="1" x14ac:dyDescent="0.2">
      <c r="B58" s="115"/>
      <c r="C58" s="138"/>
      <c r="D58" s="138"/>
      <c r="E58" s="138"/>
      <c r="F58" s="138"/>
      <c r="G58" s="138"/>
      <c r="H58" s="139"/>
      <c r="I58" s="123"/>
      <c r="O58" s="110"/>
    </row>
    <row r="59" spans="1:28" ht="15.75" customHeight="1" x14ac:dyDescent="0.2">
      <c r="B59" s="115" t="s">
        <v>95</v>
      </c>
      <c r="C59" s="138">
        <v>0.05</v>
      </c>
      <c r="D59" s="138">
        <v>0.06</v>
      </c>
      <c r="E59" s="138">
        <v>0.06</v>
      </c>
      <c r="F59" s="138">
        <v>0.05</v>
      </c>
      <c r="G59" s="138">
        <v>0.05</v>
      </c>
      <c r="H59" s="139">
        <v>0.05</v>
      </c>
      <c r="I59" s="123"/>
      <c r="O59" s="110"/>
    </row>
    <row r="60" spans="1:28" ht="15.75" customHeight="1" x14ac:dyDescent="0.2">
      <c r="B60" s="115"/>
      <c r="C60" s="138"/>
      <c r="D60" s="138"/>
      <c r="E60" s="138"/>
      <c r="F60" s="138"/>
      <c r="G60" s="138"/>
      <c r="H60" s="139"/>
      <c r="I60" s="123"/>
      <c r="O60" s="110"/>
    </row>
    <row r="61" spans="1:28" ht="15.75" customHeight="1" x14ac:dyDescent="0.2">
      <c r="B61" s="115" t="s">
        <v>96</v>
      </c>
      <c r="C61" s="138">
        <v>0.04</v>
      </c>
      <c r="D61" s="138">
        <v>0.04</v>
      </c>
      <c r="E61" s="138">
        <v>0.06</v>
      </c>
      <c r="F61" s="138">
        <v>0.06</v>
      </c>
      <c r="G61" s="138">
        <v>7.0000000000000007E-2</v>
      </c>
      <c r="H61" s="139">
        <v>7.0000000000000007E-2</v>
      </c>
      <c r="I61" s="123"/>
      <c r="O61" s="110"/>
    </row>
    <row r="62" spans="1:28" ht="15.75" customHeight="1" x14ac:dyDescent="0.2">
      <c r="B62" s="115"/>
      <c r="C62" s="138"/>
      <c r="D62" s="138"/>
      <c r="E62" s="138"/>
      <c r="F62" s="138"/>
      <c r="G62" s="138"/>
      <c r="H62" s="139"/>
      <c r="I62" s="123"/>
      <c r="O62" s="110"/>
    </row>
    <row r="63" spans="1:28" ht="15.75" customHeight="1" x14ac:dyDescent="0.2">
      <c r="B63" s="115" t="s">
        <v>103</v>
      </c>
      <c r="C63" s="138">
        <v>0</v>
      </c>
      <c r="D63" s="138">
        <v>0.05</v>
      </c>
      <c r="E63" s="138">
        <v>0.05</v>
      </c>
      <c r="F63" s="138">
        <v>0.05</v>
      </c>
      <c r="G63" s="138">
        <v>0.05</v>
      </c>
      <c r="H63" s="139">
        <v>0.05</v>
      </c>
      <c r="I63" s="123"/>
      <c r="O63" s="110"/>
    </row>
    <row r="64" spans="1:28" ht="15.75" customHeight="1" x14ac:dyDescent="0.2">
      <c r="B64" s="141" t="s">
        <v>98</v>
      </c>
      <c r="C64" s="142">
        <f t="shared" ref="C64:H64" si="1">SUM(C43:C63)</f>
        <v>1.0000000000000002</v>
      </c>
      <c r="D64" s="142">
        <f t="shared" si="1"/>
        <v>1.0000000000000002</v>
      </c>
      <c r="E64" s="142">
        <f t="shared" si="1"/>
        <v>1.0000000000000004</v>
      </c>
      <c r="F64" s="142">
        <f t="shared" si="1"/>
        <v>1.0000000000000004</v>
      </c>
      <c r="G64" s="142">
        <f t="shared" si="1"/>
        <v>1.0000000000000004</v>
      </c>
      <c r="H64" s="143">
        <f t="shared" si="1"/>
        <v>1.0000000000000002</v>
      </c>
      <c r="I64" s="123"/>
      <c r="O64" s="110"/>
    </row>
    <row r="65" spans="1:28" ht="15.75" customHeight="1" x14ac:dyDescent="0.2">
      <c r="B65" s="144"/>
      <c r="C65" s="123"/>
      <c r="D65" s="123"/>
      <c r="E65" s="123"/>
      <c r="F65" s="123"/>
      <c r="G65" s="123"/>
      <c r="H65" s="129"/>
      <c r="I65" s="123"/>
      <c r="O65" s="110"/>
    </row>
    <row r="66" spans="1:28" ht="15.75" customHeight="1" x14ac:dyDescent="0.2">
      <c r="B66" s="145" t="s">
        <v>99</v>
      </c>
      <c r="C66" s="352" t="s">
        <v>100</v>
      </c>
      <c r="D66" s="353"/>
      <c r="E66" s="353"/>
      <c r="F66" s="353"/>
      <c r="G66" s="353"/>
      <c r="H66" s="354"/>
      <c r="I66" s="123"/>
      <c r="O66" s="110"/>
    </row>
    <row r="67" spans="1:28" ht="15.75" customHeight="1" x14ac:dyDescent="0.25">
      <c r="B67" s="148"/>
      <c r="C67" s="149"/>
      <c r="D67" s="149"/>
      <c r="E67" s="149"/>
      <c r="F67" s="149"/>
      <c r="G67" s="149"/>
      <c r="H67" s="149"/>
      <c r="I67" s="149"/>
      <c r="O67" s="110"/>
    </row>
    <row r="68" spans="1:28" ht="15.75" customHeight="1" x14ac:dyDescent="0.3">
      <c r="A68" s="11"/>
      <c r="B68" s="346" t="s">
        <v>80</v>
      </c>
      <c r="C68" s="347"/>
      <c r="D68" s="347"/>
      <c r="E68" s="347"/>
      <c r="F68" s="347"/>
      <c r="G68" s="347"/>
      <c r="H68" s="348"/>
      <c r="I68" s="111"/>
      <c r="J68" s="11"/>
      <c r="K68" s="11"/>
      <c r="L68" s="11"/>
      <c r="M68" s="11"/>
      <c r="N68" s="11"/>
      <c r="O68" s="11"/>
      <c r="P68" s="11"/>
      <c r="Q68" s="11"/>
      <c r="R68" s="11"/>
      <c r="S68" s="11"/>
      <c r="T68" s="11"/>
      <c r="U68" s="11"/>
      <c r="V68" s="11"/>
      <c r="W68" s="11"/>
      <c r="X68" s="11"/>
      <c r="Y68" s="11"/>
      <c r="Z68" s="11"/>
      <c r="AA68" s="11"/>
      <c r="AB68" s="11"/>
    </row>
    <row r="69" spans="1:28" ht="15" customHeight="1" x14ac:dyDescent="0.25">
      <c r="A69" s="12"/>
      <c r="B69" s="150" t="s">
        <v>104</v>
      </c>
      <c r="C69" s="113"/>
      <c r="D69" s="113"/>
      <c r="E69" s="113"/>
      <c r="F69" s="113"/>
      <c r="G69" s="113"/>
      <c r="H69" s="114"/>
      <c r="I69" s="113"/>
      <c r="J69" s="12"/>
      <c r="K69" s="12"/>
      <c r="L69" s="12"/>
      <c r="M69" s="12"/>
      <c r="N69" s="12"/>
      <c r="O69" s="12"/>
      <c r="P69" s="12"/>
      <c r="Q69" s="12"/>
      <c r="R69" s="12"/>
      <c r="S69" s="12"/>
      <c r="T69" s="12"/>
      <c r="U69" s="12"/>
      <c r="V69" s="12"/>
      <c r="W69" s="12"/>
      <c r="X69" s="12"/>
      <c r="Y69" s="12"/>
      <c r="Z69" s="12"/>
      <c r="AA69" s="12"/>
      <c r="AB69" s="12"/>
    </row>
    <row r="70" spans="1:28" ht="15.75" customHeight="1" x14ac:dyDescent="0.2">
      <c r="A70" s="18"/>
      <c r="B70" s="115" t="s">
        <v>82</v>
      </c>
      <c r="C70" s="151">
        <v>25000</v>
      </c>
      <c r="D70" s="151">
        <v>35000</v>
      </c>
      <c r="E70" s="151">
        <v>45000</v>
      </c>
      <c r="F70" s="151">
        <v>55000</v>
      </c>
      <c r="G70" s="151">
        <v>85000</v>
      </c>
      <c r="H70" s="152">
        <v>125000</v>
      </c>
      <c r="I70" s="113"/>
      <c r="J70" s="18"/>
      <c r="K70" s="18"/>
      <c r="L70" s="18"/>
      <c r="M70" s="18"/>
      <c r="N70" s="18"/>
      <c r="O70" s="18"/>
      <c r="P70" s="18"/>
      <c r="Q70" s="18"/>
      <c r="R70" s="18"/>
      <c r="S70" s="18"/>
      <c r="T70" s="18"/>
      <c r="U70" s="18"/>
      <c r="V70" s="18"/>
      <c r="W70" s="18"/>
      <c r="X70" s="18"/>
      <c r="Y70" s="18"/>
      <c r="Z70" s="18"/>
      <c r="AA70" s="18"/>
      <c r="AB70" s="18"/>
    </row>
    <row r="71" spans="1:28" ht="15.75" customHeight="1" x14ac:dyDescent="0.25">
      <c r="A71" s="12"/>
      <c r="B71" s="115"/>
      <c r="C71" s="118"/>
      <c r="D71" s="118"/>
      <c r="E71" s="118"/>
      <c r="F71" s="118"/>
      <c r="G71" s="118"/>
      <c r="H71" s="119"/>
      <c r="I71" s="113"/>
      <c r="J71" s="12"/>
      <c r="K71" s="12"/>
      <c r="L71" s="12"/>
      <c r="M71" s="12"/>
      <c r="N71" s="12"/>
      <c r="O71" s="12"/>
      <c r="P71" s="12"/>
      <c r="Q71" s="12"/>
      <c r="R71" s="12"/>
      <c r="S71" s="12"/>
      <c r="T71" s="12"/>
      <c r="U71" s="12"/>
      <c r="V71" s="12"/>
      <c r="W71" s="12"/>
      <c r="X71" s="12"/>
      <c r="Y71" s="12"/>
      <c r="Z71" s="12"/>
      <c r="AA71" s="12"/>
      <c r="AB71" s="12"/>
    </row>
    <row r="72" spans="1:28" ht="15.75" customHeight="1" x14ac:dyDescent="0.2">
      <c r="A72" s="20"/>
      <c r="B72" s="120" t="s">
        <v>83</v>
      </c>
      <c r="C72" s="138">
        <v>0.1</v>
      </c>
      <c r="D72" s="138">
        <v>0.1</v>
      </c>
      <c r="E72" s="138">
        <v>0.1</v>
      </c>
      <c r="F72" s="138">
        <v>0.1</v>
      </c>
      <c r="G72" s="138">
        <v>0.1</v>
      </c>
      <c r="H72" s="139">
        <v>0.1</v>
      </c>
      <c r="I72" s="123"/>
      <c r="J72" s="20"/>
      <c r="K72" s="20"/>
      <c r="L72" s="20"/>
      <c r="M72" s="20"/>
      <c r="N72" s="20"/>
      <c r="O72" s="20"/>
      <c r="P72" s="20"/>
      <c r="Q72" s="20"/>
      <c r="R72" s="20"/>
      <c r="S72" s="20"/>
      <c r="T72" s="20"/>
      <c r="U72" s="20"/>
      <c r="V72" s="20"/>
      <c r="W72" s="20"/>
      <c r="X72" s="20"/>
      <c r="Y72" s="20"/>
      <c r="Z72" s="20"/>
      <c r="AA72" s="20"/>
      <c r="AB72" s="20"/>
    </row>
    <row r="73" spans="1:28" ht="15.75" customHeight="1" x14ac:dyDescent="0.25">
      <c r="A73" s="12"/>
      <c r="B73" s="120" t="s">
        <v>105</v>
      </c>
      <c r="C73" s="153" t="s">
        <v>56</v>
      </c>
      <c r="D73" s="154" t="s">
        <v>85</v>
      </c>
      <c r="E73" s="155"/>
      <c r="F73" s="156"/>
      <c r="G73" s="156"/>
      <c r="H73" s="157" t="s">
        <v>56</v>
      </c>
      <c r="I73" s="137"/>
      <c r="J73" s="12"/>
      <c r="K73" s="12"/>
      <c r="L73" s="12"/>
      <c r="M73" s="12"/>
      <c r="N73" s="12"/>
      <c r="O73" s="12"/>
      <c r="P73" s="12"/>
      <c r="Q73" s="12"/>
      <c r="R73" s="12"/>
      <c r="S73" s="12"/>
      <c r="T73" s="12"/>
      <c r="U73" s="12"/>
      <c r="V73" s="12"/>
      <c r="W73" s="12"/>
      <c r="X73" s="12"/>
      <c r="Y73" s="12"/>
      <c r="Z73" s="12"/>
      <c r="AA73" s="12"/>
      <c r="AB73" s="12"/>
    </row>
    <row r="74" spans="1:28" ht="15.75" customHeight="1" x14ac:dyDescent="0.2">
      <c r="B74" s="115"/>
      <c r="C74" s="123"/>
      <c r="D74" s="123"/>
      <c r="E74" s="123"/>
      <c r="F74" s="123"/>
      <c r="G74" s="123"/>
      <c r="H74" s="129"/>
      <c r="I74" s="123"/>
      <c r="O74" s="110"/>
    </row>
    <row r="75" spans="1:28" ht="15.75" customHeight="1" x14ac:dyDescent="0.2">
      <c r="B75" s="349" t="s">
        <v>86</v>
      </c>
      <c r="C75" s="350"/>
      <c r="D75" s="350"/>
      <c r="E75" s="350"/>
      <c r="F75" s="350"/>
      <c r="G75" s="350"/>
      <c r="H75" s="351"/>
      <c r="I75" s="130"/>
      <c r="O75" s="110"/>
    </row>
    <row r="76" spans="1:28" ht="15.75" customHeight="1" x14ac:dyDescent="0.2">
      <c r="A76" s="20"/>
      <c r="B76" s="160" t="s">
        <v>87</v>
      </c>
      <c r="C76" s="132">
        <v>0.4</v>
      </c>
      <c r="D76" s="132">
        <v>0.36</v>
      </c>
      <c r="E76" s="132">
        <v>0.34</v>
      </c>
      <c r="F76" s="132">
        <v>0.32</v>
      </c>
      <c r="G76" s="132">
        <v>0.31</v>
      </c>
      <c r="H76" s="133">
        <v>0.3</v>
      </c>
      <c r="I76" s="123"/>
      <c r="J76" s="20"/>
      <c r="K76" s="20"/>
      <c r="L76" s="20"/>
      <c r="M76" s="20"/>
      <c r="N76" s="20"/>
      <c r="O76" s="20"/>
      <c r="P76" s="20"/>
      <c r="Q76" s="20"/>
      <c r="R76" s="20"/>
      <c r="S76" s="20"/>
      <c r="T76" s="20"/>
      <c r="U76" s="20"/>
      <c r="V76" s="20"/>
      <c r="W76" s="20"/>
      <c r="X76" s="20"/>
      <c r="Y76" s="20"/>
      <c r="Z76" s="20"/>
      <c r="AA76" s="20"/>
      <c r="AB76" s="20"/>
    </row>
    <row r="77" spans="1:28" ht="15.75" customHeight="1" x14ac:dyDescent="0.25">
      <c r="A77" s="12"/>
      <c r="B77" s="134"/>
      <c r="C77" s="135"/>
      <c r="D77" s="135"/>
      <c r="E77" s="135"/>
      <c r="F77" s="135"/>
      <c r="G77" s="135"/>
      <c r="H77" s="136"/>
      <c r="I77" s="137"/>
      <c r="J77" s="12"/>
      <c r="K77" s="12"/>
      <c r="L77" s="12"/>
      <c r="M77" s="12"/>
      <c r="N77" s="12"/>
      <c r="O77" s="12"/>
      <c r="P77" s="12"/>
      <c r="Q77" s="12"/>
      <c r="R77" s="12"/>
      <c r="S77" s="12"/>
      <c r="T77" s="12"/>
      <c r="U77" s="12"/>
      <c r="V77" s="12"/>
      <c r="W77" s="12"/>
      <c r="X77" s="12"/>
      <c r="Y77" s="12"/>
      <c r="Z77" s="12"/>
      <c r="AA77" s="12"/>
      <c r="AB77" s="12"/>
    </row>
    <row r="78" spans="1:28" ht="15.75" customHeight="1" x14ac:dyDescent="0.2">
      <c r="B78" s="134" t="s">
        <v>88</v>
      </c>
      <c r="C78" s="138">
        <v>0.15</v>
      </c>
      <c r="D78" s="138">
        <v>0.14000000000000001</v>
      </c>
      <c r="E78" s="138">
        <v>0.13</v>
      </c>
      <c r="F78" s="138">
        <v>0.12</v>
      </c>
      <c r="G78" s="138">
        <v>0.11</v>
      </c>
      <c r="H78" s="139">
        <v>0.11</v>
      </c>
      <c r="I78" s="123"/>
      <c r="O78" s="110"/>
    </row>
    <row r="79" spans="1:28" ht="15.75" customHeight="1" x14ac:dyDescent="0.2">
      <c r="B79" s="134"/>
      <c r="C79" s="138"/>
      <c r="D79" s="138"/>
      <c r="E79" s="138"/>
      <c r="F79" s="138"/>
      <c r="G79" s="138"/>
      <c r="H79" s="139"/>
      <c r="I79" s="123"/>
      <c r="O79" s="110"/>
    </row>
    <row r="80" spans="1:28" ht="15.75" customHeight="1" x14ac:dyDescent="0.2">
      <c r="B80" s="134" t="s">
        <v>89</v>
      </c>
      <c r="C80" s="138">
        <v>0.15</v>
      </c>
      <c r="D80" s="138">
        <v>0.14000000000000001</v>
      </c>
      <c r="E80" s="138">
        <v>0.14000000000000001</v>
      </c>
      <c r="F80" s="138">
        <v>0.13</v>
      </c>
      <c r="G80" s="138">
        <v>0.13</v>
      </c>
      <c r="H80" s="139">
        <v>0.13</v>
      </c>
      <c r="I80" s="123"/>
      <c r="O80" s="110"/>
    </row>
    <row r="81" spans="1:28" ht="15.75" customHeight="1" x14ac:dyDescent="0.2">
      <c r="B81" s="134"/>
      <c r="C81" s="138"/>
      <c r="D81" s="138"/>
      <c r="E81" s="138"/>
      <c r="F81" s="138"/>
      <c r="G81" s="138"/>
      <c r="H81" s="139"/>
      <c r="I81" s="123"/>
      <c r="O81" s="110"/>
    </row>
    <row r="82" spans="1:28" ht="15.75" customHeight="1" x14ac:dyDescent="0.2">
      <c r="B82" s="134" t="s">
        <v>90</v>
      </c>
      <c r="C82" s="138">
        <v>0.05</v>
      </c>
      <c r="D82" s="138">
        <v>0.05</v>
      </c>
      <c r="E82" s="138">
        <v>0.05</v>
      </c>
      <c r="F82" s="138">
        <v>0.05</v>
      </c>
      <c r="G82" s="138">
        <v>0.05</v>
      </c>
      <c r="H82" s="139">
        <v>0.05</v>
      </c>
      <c r="I82" s="123"/>
      <c r="O82" s="110"/>
    </row>
    <row r="83" spans="1:28" ht="15.75" customHeight="1" x14ac:dyDescent="0.2">
      <c r="B83" s="134"/>
      <c r="C83" s="138"/>
      <c r="D83" s="138"/>
      <c r="E83" s="138"/>
      <c r="F83" s="138"/>
      <c r="G83" s="138"/>
      <c r="H83" s="139"/>
      <c r="I83" s="123"/>
      <c r="O83" s="110"/>
    </row>
    <row r="84" spans="1:28" ht="14.25" customHeight="1" x14ac:dyDescent="0.2">
      <c r="A84" s="20"/>
      <c r="B84" s="140" t="s">
        <v>91</v>
      </c>
      <c r="C84" s="138">
        <v>0.05</v>
      </c>
      <c r="D84" s="138">
        <v>0.05</v>
      </c>
      <c r="E84" s="138">
        <v>0.05</v>
      </c>
      <c r="F84" s="138">
        <v>0.05</v>
      </c>
      <c r="G84" s="138">
        <v>0.05</v>
      </c>
      <c r="H84" s="139">
        <v>0.05</v>
      </c>
      <c r="I84" s="123"/>
      <c r="J84" s="20"/>
      <c r="K84" s="20"/>
      <c r="L84" s="20"/>
      <c r="M84" s="20"/>
      <c r="N84" s="20"/>
      <c r="O84" s="20"/>
      <c r="P84" s="20"/>
      <c r="Q84" s="20"/>
      <c r="R84" s="20"/>
      <c r="S84" s="20"/>
      <c r="T84" s="20"/>
      <c r="U84" s="20"/>
      <c r="V84" s="20"/>
      <c r="W84" s="20"/>
      <c r="X84" s="20"/>
      <c r="Y84" s="20"/>
      <c r="Z84" s="20"/>
      <c r="AA84" s="20"/>
      <c r="AB84" s="20"/>
    </row>
    <row r="85" spans="1:28" ht="14.25" customHeight="1" x14ac:dyDescent="0.2">
      <c r="A85" s="20"/>
      <c r="B85" s="140"/>
      <c r="C85" s="138"/>
      <c r="D85" s="138"/>
      <c r="E85" s="138"/>
      <c r="F85" s="138"/>
      <c r="G85" s="138"/>
      <c r="H85" s="139"/>
      <c r="I85" s="123"/>
      <c r="J85" s="20"/>
      <c r="K85" s="20"/>
      <c r="L85" s="20"/>
      <c r="M85" s="20"/>
      <c r="N85" s="20"/>
      <c r="O85" s="20"/>
      <c r="P85" s="20"/>
      <c r="Q85" s="20"/>
      <c r="R85" s="20"/>
      <c r="S85" s="20"/>
      <c r="T85" s="20"/>
      <c r="U85" s="20"/>
      <c r="V85" s="20"/>
      <c r="W85" s="20"/>
      <c r="X85" s="20"/>
      <c r="Y85" s="20"/>
      <c r="Z85" s="20"/>
      <c r="AA85" s="20"/>
      <c r="AB85" s="20"/>
    </row>
    <row r="86" spans="1:28" ht="15.75" customHeight="1" x14ac:dyDescent="0.2">
      <c r="B86" s="134" t="s">
        <v>92</v>
      </c>
      <c r="C86" s="138">
        <v>0.03</v>
      </c>
      <c r="D86" s="138">
        <v>0.04</v>
      </c>
      <c r="E86" s="138">
        <v>0.04</v>
      </c>
      <c r="F86" s="138">
        <v>0.05</v>
      </c>
      <c r="G86" s="138">
        <v>7.0000000000000007E-2</v>
      </c>
      <c r="H86" s="139">
        <v>7.0000000000000007E-2</v>
      </c>
      <c r="I86" s="123"/>
      <c r="O86" s="110"/>
    </row>
    <row r="87" spans="1:28" ht="15.75" customHeight="1" x14ac:dyDescent="0.2">
      <c r="B87" s="134"/>
      <c r="C87" s="138"/>
      <c r="D87" s="138"/>
      <c r="E87" s="138"/>
      <c r="F87" s="138"/>
      <c r="G87" s="138"/>
      <c r="H87" s="139"/>
      <c r="I87" s="123"/>
      <c r="O87" s="110"/>
    </row>
    <row r="88" spans="1:28" ht="15.75" customHeight="1" x14ac:dyDescent="0.2">
      <c r="B88" s="134" t="s">
        <v>93</v>
      </c>
      <c r="C88" s="138">
        <v>0.04</v>
      </c>
      <c r="D88" s="138">
        <v>0.04</v>
      </c>
      <c r="E88" s="138">
        <v>0.05</v>
      </c>
      <c r="F88" s="138">
        <v>0.06</v>
      </c>
      <c r="G88" s="138">
        <v>0.06</v>
      </c>
      <c r="H88" s="139">
        <v>7.0000000000000007E-2</v>
      </c>
      <c r="I88" s="123"/>
      <c r="O88" s="110"/>
    </row>
    <row r="89" spans="1:28" ht="15.75" customHeight="1" x14ac:dyDescent="0.2">
      <c r="B89" s="115"/>
      <c r="C89" s="138"/>
      <c r="D89" s="138"/>
      <c r="E89" s="138"/>
      <c r="F89" s="138"/>
      <c r="G89" s="138"/>
      <c r="H89" s="139"/>
      <c r="I89" s="123"/>
      <c r="O89" s="110"/>
    </row>
    <row r="90" spans="1:28" ht="15.75" customHeight="1" x14ac:dyDescent="0.2">
      <c r="B90" s="115" t="s">
        <v>94</v>
      </c>
      <c r="C90" s="138">
        <v>0.04</v>
      </c>
      <c r="D90" s="138">
        <v>0.04</v>
      </c>
      <c r="E90" s="138">
        <v>0.04</v>
      </c>
      <c r="F90" s="138">
        <v>0.05</v>
      </c>
      <c r="G90" s="138">
        <v>0.05</v>
      </c>
      <c r="H90" s="139">
        <v>0.05</v>
      </c>
      <c r="I90" s="123"/>
      <c r="O90" s="110"/>
    </row>
    <row r="91" spans="1:28" ht="15.75" customHeight="1" x14ac:dyDescent="0.2">
      <c r="B91" s="115"/>
      <c r="C91" s="138"/>
      <c r="D91" s="138"/>
      <c r="E91" s="138"/>
      <c r="F91" s="138"/>
      <c r="G91" s="138"/>
      <c r="H91" s="139"/>
      <c r="I91" s="123"/>
      <c r="O91" s="110"/>
    </row>
    <row r="92" spans="1:28" ht="15.75" customHeight="1" x14ac:dyDescent="0.2">
      <c r="B92" s="115" t="s">
        <v>95</v>
      </c>
      <c r="C92" s="138">
        <v>0.06</v>
      </c>
      <c r="D92" s="138">
        <v>0.06</v>
      </c>
      <c r="E92" s="138">
        <v>0.06</v>
      </c>
      <c r="F92" s="138">
        <v>0.06</v>
      </c>
      <c r="G92" s="138">
        <v>0.05</v>
      </c>
      <c r="H92" s="139">
        <v>0.05</v>
      </c>
      <c r="I92" s="123"/>
      <c r="O92" s="110"/>
    </row>
    <row r="93" spans="1:28" ht="15.75" customHeight="1" x14ac:dyDescent="0.2">
      <c r="B93" s="115"/>
      <c r="C93" s="138"/>
      <c r="D93" s="138"/>
      <c r="E93" s="138"/>
      <c r="F93" s="138"/>
      <c r="G93" s="138"/>
      <c r="H93" s="139"/>
      <c r="I93" s="123"/>
      <c r="O93" s="110"/>
    </row>
    <row r="94" spans="1:28" ht="15.75" customHeight="1" x14ac:dyDescent="0.2">
      <c r="B94" s="115" t="s">
        <v>96</v>
      </c>
      <c r="C94" s="138">
        <v>0.03</v>
      </c>
      <c r="D94" s="138">
        <v>0.04</v>
      </c>
      <c r="E94" s="138">
        <v>0.05</v>
      </c>
      <c r="F94" s="138">
        <v>0.06</v>
      </c>
      <c r="G94" s="138">
        <v>7.0000000000000007E-2</v>
      </c>
      <c r="H94" s="139">
        <v>7.0000000000000007E-2</v>
      </c>
      <c r="I94" s="123"/>
      <c r="O94" s="110"/>
    </row>
    <row r="95" spans="1:28" ht="15.75" customHeight="1" x14ac:dyDescent="0.2">
      <c r="B95" s="115"/>
      <c r="C95" s="138"/>
      <c r="D95" s="138"/>
      <c r="E95" s="138"/>
      <c r="F95" s="138"/>
      <c r="G95" s="138"/>
      <c r="H95" s="139"/>
      <c r="I95" s="123"/>
      <c r="O95" s="110"/>
    </row>
    <row r="96" spans="1:28" ht="15.75" customHeight="1" x14ac:dyDescent="0.2">
      <c r="B96" s="115" t="s">
        <v>97</v>
      </c>
      <c r="C96" s="138">
        <v>0</v>
      </c>
      <c r="D96" s="138">
        <v>0.04</v>
      </c>
      <c r="E96" s="138">
        <v>0.05</v>
      </c>
      <c r="F96" s="138">
        <v>0.05</v>
      </c>
      <c r="G96" s="138">
        <v>0.05</v>
      </c>
      <c r="H96" s="139">
        <v>0.05</v>
      </c>
      <c r="I96" s="123"/>
      <c r="O96" s="110"/>
    </row>
    <row r="97" spans="1:28" ht="15.75" customHeight="1" x14ac:dyDescent="0.2">
      <c r="B97" s="141" t="s">
        <v>98</v>
      </c>
      <c r="C97" s="142">
        <f t="shared" ref="C97:H97" si="2">SUM(C76:C96)</f>
        <v>1.0000000000000002</v>
      </c>
      <c r="D97" s="142">
        <f t="shared" si="2"/>
        <v>1.0000000000000002</v>
      </c>
      <c r="E97" s="142">
        <f t="shared" si="2"/>
        <v>1.0000000000000004</v>
      </c>
      <c r="F97" s="142">
        <f t="shared" si="2"/>
        <v>1.0000000000000004</v>
      </c>
      <c r="G97" s="142">
        <f t="shared" si="2"/>
        <v>1.0000000000000004</v>
      </c>
      <c r="H97" s="143">
        <f t="shared" si="2"/>
        <v>1.0000000000000004</v>
      </c>
      <c r="I97" s="123"/>
      <c r="O97" s="110"/>
    </row>
    <row r="98" spans="1:28" ht="15.75" customHeight="1" x14ac:dyDescent="0.2">
      <c r="B98" s="144"/>
      <c r="C98" s="123"/>
      <c r="D98" s="123"/>
      <c r="E98" s="123"/>
      <c r="F98" s="123"/>
      <c r="G98" s="123"/>
      <c r="H98" s="129"/>
      <c r="I98" s="123"/>
      <c r="O98" s="110"/>
    </row>
    <row r="99" spans="1:28" ht="15.75" customHeight="1" x14ac:dyDescent="0.2">
      <c r="B99" s="145" t="s">
        <v>99</v>
      </c>
      <c r="C99" s="352" t="s">
        <v>100</v>
      </c>
      <c r="D99" s="353"/>
      <c r="E99" s="353"/>
      <c r="F99" s="353"/>
      <c r="G99" s="353"/>
      <c r="H99" s="354"/>
      <c r="I99" s="123"/>
      <c r="O99" s="110"/>
    </row>
    <row r="100" spans="1:28" ht="15.75" customHeight="1" x14ac:dyDescent="0.25">
      <c r="B100" s="148"/>
      <c r="C100" s="149"/>
      <c r="D100" s="149"/>
      <c r="E100" s="149"/>
      <c r="F100" s="149"/>
      <c r="G100" s="149"/>
      <c r="H100" s="149"/>
      <c r="I100" s="149"/>
      <c r="O100" s="110"/>
    </row>
    <row r="101" spans="1:28" ht="15.75" customHeight="1" x14ac:dyDescent="0.3">
      <c r="A101" s="11"/>
      <c r="B101" s="346" t="s">
        <v>106</v>
      </c>
      <c r="C101" s="347"/>
      <c r="D101" s="347"/>
      <c r="E101" s="347"/>
      <c r="F101" s="347"/>
      <c r="G101" s="347"/>
      <c r="H101" s="348"/>
      <c r="I101" s="111"/>
      <c r="J101" s="11"/>
      <c r="K101" s="11"/>
      <c r="L101" s="11"/>
      <c r="M101" s="11"/>
      <c r="N101" s="11"/>
      <c r="O101" s="11"/>
      <c r="P101" s="11"/>
      <c r="Q101" s="11"/>
      <c r="R101" s="11"/>
      <c r="S101" s="11"/>
      <c r="T101" s="11"/>
      <c r="U101" s="11"/>
      <c r="V101" s="11"/>
      <c r="W101" s="11"/>
      <c r="X101" s="11"/>
      <c r="Y101" s="11"/>
      <c r="Z101" s="11"/>
      <c r="AA101" s="11"/>
      <c r="AB101" s="11"/>
    </row>
    <row r="102" spans="1:28" ht="15" customHeight="1" x14ac:dyDescent="0.25">
      <c r="A102" s="12"/>
      <c r="B102" s="150" t="s">
        <v>107</v>
      </c>
      <c r="C102" s="113"/>
      <c r="D102" s="113"/>
      <c r="E102" s="113"/>
      <c r="F102" s="113"/>
      <c r="G102" s="113"/>
      <c r="H102" s="114"/>
      <c r="I102" s="113"/>
      <c r="J102" s="12"/>
      <c r="K102" s="12"/>
      <c r="L102" s="12"/>
      <c r="M102" s="12"/>
      <c r="N102" s="12"/>
      <c r="O102" s="12"/>
      <c r="P102" s="12"/>
      <c r="Q102" s="12"/>
      <c r="R102" s="12"/>
      <c r="S102" s="12"/>
      <c r="T102" s="12"/>
      <c r="U102" s="12"/>
      <c r="V102" s="12"/>
      <c r="W102" s="12"/>
      <c r="X102" s="12"/>
      <c r="Y102" s="12"/>
      <c r="Z102" s="12"/>
      <c r="AA102" s="12"/>
      <c r="AB102" s="12"/>
    </row>
    <row r="103" spans="1:28" ht="15.75" customHeight="1" x14ac:dyDescent="0.2">
      <c r="A103" s="18"/>
      <c r="B103" s="115" t="s">
        <v>82</v>
      </c>
      <c r="C103" s="151">
        <v>25000</v>
      </c>
      <c r="D103" s="151">
        <v>35000</v>
      </c>
      <c r="E103" s="151">
        <v>45000</v>
      </c>
      <c r="F103" s="151">
        <v>55000</v>
      </c>
      <c r="G103" s="151">
        <v>85000</v>
      </c>
      <c r="H103" s="152">
        <v>125000</v>
      </c>
      <c r="I103" s="113"/>
      <c r="J103" s="18"/>
      <c r="K103" s="18"/>
      <c r="L103" s="18"/>
      <c r="M103" s="18"/>
      <c r="N103" s="18"/>
      <c r="O103" s="18"/>
      <c r="P103" s="18"/>
      <c r="Q103" s="18"/>
      <c r="R103" s="18"/>
      <c r="S103" s="18"/>
      <c r="T103" s="18"/>
      <c r="U103" s="18"/>
      <c r="V103" s="18"/>
      <c r="W103" s="18"/>
      <c r="X103" s="18"/>
      <c r="Y103" s="18"/>
      <c r="Z103" s="18"/>
      <c r="AA103" s="18"/>
      <c r="AB103" s="18"/>
    </row>
    <row r="104" spans="1:28" ht="15.75" customHeight="1" x14ac:dyDescent="0.25">
      <c r="A104" s="12"/>
      <c r="B104" s="115"/>
      <c r="C104" s="118"/>
      <c r="D104" s="118"/>
      <c r="E104" s="118"/>
      <c r="F104" s="118"/>
      <c r="G104" s="118"/>
      <c r="H104" s="119"/>
      <c r="I104" s="113"/>
      <c r="J104" s="12"/>
      <c r="K104" s="12"/>
      <c r="L104" s="12"/>
      <c r="M104" s="12"/>
      <c r="N104" s="12"/>
      <c r="O104" s="12"/>
      <c r="P104" s="12"/>
      <c r="Q104" s="12"/>
      <c r="R104" s="12"/>
      <c r="S104" s="12"/>
      <c r="T104" s="12"/>
      <c r="U104" s="12"/>
      <c r="V104" s="12"/>
      <c r="W104" s="12"/>
      <c r="X104" s="12"/>
      <c r="Y104" s="12"/>
      <c r="Z104" s="12"/>
      <c r="AA104" s="12"/>
      <c r="AB104" s="12"/>
    </row>
    <row r="105" spans="1:28" ht="15.75" customHeight="1" x14ac:dyDescent="0.2">
      <c r="A105" s="20"/>
      <c r="B105" s="120" t="s">
        <v>83</v>
      </c>
      <c r="C105" s="138">
        <v>0.1</v>
      </c>
      <c r="D105" s="138">
        <v>0.1</v>
      </c>
      <c r="E105" s="138">
        <v>0.1</v>
      </c>
      <c r="F105" s="138">
        <v>0.1</v>
      </c>
      <c r="G105" s="138">
        <v>0.1</v>
      </c>
      <c r="H105" s="139">
        <v>0.1</v>
      </c>
      <c r="I105" s="123"/>
      <c r="J105" s="20"/>
      <c r="K105" s="20"/>
      <c r="L105" s="20"/>
      <c r="M105" s="20"/>
      <c r="N105" s="20"/>
      <c r="O105" s="20"/>
      <c r="P105" s="20"/>
      <c r="Q105" s="20"/>
      <c r="R105" s="20"/>
      <c r="S105" s="20"/>
      <c r="T105" s="20"/>
      <c r="U105" s="20"/>
      <c r="V105" s="20"/>
      <c r="W105" s="20"/>
      <c r="X105" s="20"/>
      <c r="Y105" s="20"/>
      <c r="Z105" s="20"/>
      <c r="AA105" s="20"/>
      <c r="AB105" s="20"/>
    </row>
    <row r="106" spans="1:28" ht="15.75" customHeight="1" x14ac:dyDescent="0.25">
      <c r="A106" s="12"/>
      <c r="B106" s="120" t="s">
        <v>108</v>
      </c>
      <c r="C106" s="153" t="s">
        <v>56</v>
      </c>
      <c r="D106" s="154" t="s">
        <v>85</v>
      </c>
      <c r="E106" s="155"/>
      <c r="F106" s="156"/>
      <c r="G106" s="156"/>
      <c r="H106" s="157" t="s">
        <v>56</v>
      </c>
      <c r="I106" s="137"/>
      <c r="J106" s="12"/>
      <c r="K106" s="12"/>
      <c r="L106" s="12"/>
      <c r="M106" s="12"/>
      <c r="N106" s="12"/>
      <c r="O106" s="12"/>
      <c r="P106" s="12"/>
      <c r="Q106" s="12"/>
      <c r="R106" s="12"/>
      <c r="S106" s="12"/>
      <c r="T106" s="12"/>
      <c r="U106" s="12"/>
      <c r="V106" s="12"/>
      <c r="W106" s="12"/>
      <c r="X106" s="12"/>
      <c r="Y106" s="12"/>
      <c r="Z106" s="12"/>
      <c r="AA106" s="12"/>
      <c r="AB106" s="12"/>
    </row>
    <row r="107" spans="1:28" ht="15.75" customHeight="1" x14ac:dyDescent="0.2">
      <c r="B107" s="115"/>
      <c r="C107" s="123"/>
      <c r="D107" s="123"/>
      <c r="E107" s="123"/>
      <c r="F107" s="123"/>
      <c r="G107" s="123"/>
      <c r="H107" s="129"/>
      <c r="I107" s="123"/>
      <c r="O107" s="110"/>
    </row>
    <row r="108" spans="1:28" ht="15.75" customHeight="1" x14ac:dyDescent="0.2">
      <c r="B108" s="349" t="s">
        <v>86</v>
      </c>
      <c r="C108" s="350"/>
      <c r="D108" s="350"/>
      <c r="E108" s="350"/>
      <c r="F108" s="350"/>
      <c r="G108" s="350"/>
      <c r="H108" s="351"/>
      <c r="I108" s="130"/>
      <c r="O108" s="110"/>
    </row>
    <row r="109" spans="1:28" ht="15.75" customHeight="1" x14ac:dyDescent="0.2">
      <c r="A109" s="20"/>
      <c r="B109" s="160" t="s">
        <v>87</v>
      </c>
      <c r="C109" s="132">
        <v>0.4</v>
      </c>
      <c r="D109" s="132">
        <v>0.39</v>
      </c>
      <c r="E109" s="132">
        <v>0.39</v>
      </c>
      <c r="F109" s="132">
        <v>0.36</v>
      </c>
      <c r="G109" s="132">
        <v>0.34</v>
      </c>
      <c r="H109" s="133">
        <v>0.3</v>
      </c>
      <c r="I109" s="123"/>
      <c r="J109" s="20"/>
      <c r="K109" s="20"/>
      <c r="L109" s="20"/>
      <c r="M109" s="20"/>
      <c r="N109" s="20"/>
      <c r="O109" s="20"/>
      <c r="P109" s="20"/>
      <c r="Q109" s="20"/>
      <c r="R109" s="20"/>
      <c r="S109" s="20"/>
      <c r="T109" s="20"/>
      <c r="U109" s="20"/>
      <c r="V109" s="20"/>
      <c r="W109" s="20"/>
      <c r="X109" s="20"/>
      <c r="Y109" s="20"/>
      <c r="Z109" s="20"/>
      <c r="AA109" s="20"/>
      <c r="AB109" s="20"/>
    </row>
    <row r="110" spans="1:28" ht="15.75" customHeight="1" x14ac:dyDescent="0.25">
      <c r="A110" s="12"/>
      <c r="B110" s="134"/>
      <c r="C110" s="135"/>
      <c r="D110" s="135"/>
      <c r="E110" s="135"/>
      <c r="F110" s="135"/>
      <c r="G110" s="135"/>
      <c r="H110" s="136"/>
      <c r="I110" s="137"/>
      <c r="J110" s="12"/>
      <c r="K110" s="12"/>
      <c r="L110" s="12"/>
      <c r="M110" s="12"/>
      <c r="N110" s="12"/>
      <c r="O110" s="12"/>
      <c r="P110" s="12"/>
      <c r="Q110" s="12"/>
      <c r="R110" s="12"/>
      <c r="S110" s="12"/>
      <c r="T110" s="12"/>
      <c r="U110" s="12"/>
      <c r="V110" s="12"/>
      <c r="W110" s="12"/>
      <c r="X110" s="12"/>
      <c r="Y110" s="12"/>
      <c r="Z110" s="12"/>
      <c r="AA110" s="12"/>
      <c r="AB110" s="12"/>
    </row>
    <row r="111" spans="1:28" ht="15.75" customHeight="1" x14ac:dyDescent="0.2">
      <c r="B111" s="134" t="s">
        <v>88</v>
      </c>
      <c r="C111" s="138">
        <v>0.15</v>
      </c>
      <c r="D111" s="138">
        <v>0.14000000000000001</v>
      </c>
      <c r="E111" s="138">
        <v>0.14000000000000001</v>
      </c>
      <c r="F111" s="138">
        <v>0.13</v>
      </c>
      <c r="G111" s="138">
        <v>0.13</v>
      </c>
      <c r="H111" s="139">
        <v>0.12</v>
      </c>
      <c r="I111" s="123"/>
      <c r="O111" s="110"/>
    </row>
    <row r="112" spans="1:28" ht="15.75" customHeight="1" x14ac:dyDescent="0.2">
      <c r="B112" s="134"/>
      <c r="C112" s="138"/>
      <c r="D112" s="138"/>
      <c r="E112" s="138"/>
      <c r="F112" s="138"/>
      <c r="G112" s="138"/>
      <c r="H112" s="139"/>
      <c r="I112" s="123"/>
      <c r="O112" s="110"/>
    </row>
    <row r="113" spans="1:28" ht="15.75" customHeight="1" x14ac:dyDescent="0.2">
      <c r="B113" s="134" t="s">
        <v>89</v>
      </c>
      <c r="C113" s="138">
        <v>0.15</v>
      </c>
      <c r="D113" s="138">
        <v>0.14000000000000001</v>
      </c>
      <c r="E113" s="138">
        <v>0.14000000000000001</v>
      </c>
      <c r="F113" s="138">
        <v>0.13</v>
      </c>
      <c r="G113" s="138">
        <v>0.13</v>
      </c>
      <c r="H113" s="139">
        <v>0.12</v>
      </c>
      <c r="I113" s="123"/>
      <c r="O113" s="110"/>
    </row>
    <row r="114" spans="1:28" ht="15.75" customHeight="1" x14ac:dyDescent="0.2">
      <c r="B114" s="134"/>
      <c r="C114" s="138"/>
      <c r="D114" s="138"/>
      <c r="E114" s="138"/>
      <c r="F114" s="138"/>
      <c r="G114" s="138"/>
      <c r="H114" s="139"/>
      <c r="I114" s="123"/>
      <c r="O114" s="110"/>
    </row>
    <row r="115" spans="1:28" ht="15.75" customHeight="1" x14ac:dyDescent="0.2">
      <c r="B115" s="134" t="s">
        <v>90</v>
      </c>
      <c r="C115" s="138">
        <v>0.03</v>
      </c>
      <c r="D115" s="138">
        <v>0.03</v>
      </c>
      <c r="E115" s="138">
        <v>0.04</v>
      </c>
      <c r="F115" s="138">
        <v>0.04</v>
      </c>
      <c r="G115" s="138">
        <v>0.05</v>
      </c>
      <c r="H115" s="139">
        <v>0.05</v>
      </c>
      <c r="I115" s="123"/>
      <c r="O115" s="110"/>
    </row>
    <row r="116" spans="1:28" ht="15.75" customHeight="1" x14ac:dyDescent="0.2">
      <c r="B116" s="134"/>
      <c r="C116" s="138"/>
      <c r="D116" s="138"/>
      <c r="E116" s="138"/>
      <c r="F116" s="138"/>
      <c r="G116" s="138"/>
      <c r="H116" s="139"/>
      <c r="I116" s="123"/>
      <c r="O116" s="110"/>
    </row>
    <row r="117" spans="1:28" ht="14.25" customHeight="1" x14ac:dyDescent="0.2">
      <c r="A117" s="20"/>
      <c r="B117" s="140" t="s">
        <v>91</v>
      </c>
      <c r="C117" s="138">
        <v>0.05</v>
      </c>
      <c r="D117" s="138">
        <v>0.05</v>
      </c>
      <c r="E117" s="138">
        <v>0.05</v>
      </c>
      <c r="F117" s="138">
        <v>0.05</v>
      </c>
      <c r="G117" s="138">
        <v>0.05</v>
      </c>
      <c r="H117" s="139">
        <v>0.05</v>
      </c>
      <c r="I117" s="123"/>
      <c r="J117" s="20"/>
      <c r="K117" s="20"/>
      <c r="L117" s="20"/>
      <c r="M117" s="20"/>
      <c r="N117" s="20"/>
      <c r="O117" s="20"/>
      <c r="P117" s="20"/>
      <c r="Q117" s="20"/>
      <c r="R117" s="20"/>
      <c r="S117" s="20"/>
      <c r="T117" s="20"/>
      <c r="U117" s="20"/>
      <c r="V117" s="20"/>
      <c r="W117" s="20"/>
      <c r="X117" s="20"/>
      <c r="Y117" s="20"/>
      <c r="Z117" s="20"/>
      <c r="AA117" s="20"/>
      <c r="AB117" s="20"/>
    </row>
    <row r="118" spans="1:28" ht="14.25" customHeight="1" x14ac:dyDescent="0.2">
      <c r="A118" s="20"/>
      <c r="B118" s="140"/>
      <c r="C118" s="138"/>
      <c r="D118" s="138"/>
      <c r="E118" s="138"/>
      <c r="F118" s="138"/>
      <c r="G118" s="138"/>
      <c r="H118" s="139"/>
      <c r="I118" s="123"/>
      <c r="J118" s="20"/>
      <c r="K118" s="20"/>
      <c r="L118" s="20"/>
      <c r="M118" s="20"/>
      <c r="N118" s="20"/>
      <c r="O118" s="20"/>
      <c r="P118" s="20"/>
      <c r="Q118" s="20"/>
      <c r="R118" s="20"/>
      <c r="S118" s="20"/>
      <c r="T118" s="20"/>
      <c r="U118" s="20"/>
      <c r="V118" s="20"/>
      <c r="W118" s="20"/>
      <c r="X118" s="20"/>
      <c r="Y118" s="20"/>
      <c r="Z118" s="20"/>
      <c r="AA118" s="20"/>
      <c r="AB118" s="20"/>
    </row>
    <row r="119" spans="1:28" ht="15.75" customHeight="1" x14ac:dyDescent="0.2">
      <c r="B119" s="134" t="s">
        <v>92</v>
      </c>
      <c r="C119" s="138">
        <v>0.03</v>
      </c>
      <c r="D119" s="138">
        <v>0.04</v>
      </c>
      <c r="E119" s="138">
        <v>0.04</v>
      </c>
      <c r="F119" s="138">
        <v>0.06</v>
      </c>
      <c r="G119" s="138">
        <v>0.06</v>
      </c>
      <c r="H119" s="139">
        <v>0.06</v>
      </c>
      <c r="I119" s="123"/>
      <c r="O119" s="110"/>
    </row>
    <row r="120" spans="1:28" ht="15.75" customHeight="1" x14ac:dyDescent="0.2">
      <c r="B120" s="134"/>
      <c r="C120" s="138"/>
      <c r="D120" s="138"/>
      <c r="E120" s="138"/>
      <c r="F120" s="138"/>
      <c r="G120" s="138"/>
      <c r="H120" s="139"/>
      <c r="I120" s="123"/>
      <c r="O120" s="110"/>
    </row>
    <row r="121" spans="1:28" ht="15.75" customHeight="1" x14ac:dyDescent="0.2">
      <c r="B121" s="134" t="s">
        <v>93</v>
      </c>
      <c r="C121" s="138">
        <v>0.05</v>
      </c>
      <c r="D121" s="138">
        <v>0.05</v>
      </c>
      <c r="E121" s="138">
        <v>0.05</v>
      </c>
      <c r="F121" s="138">
        <v>0.06</v>
      </c>
      <c r="G121" s="138">
        <v>7.0000000000000007E-2</v>
      </c>
      <c r="H121" s="139">
        <v>7.0000000000000007E-2</v>
      </c>
      <c r="I121" s="123"/>
      <c r="O121" s="110"/>
    </row>
    <row r="122" spans="1:28" ht="15.75" customHeight="1" x14ac:dyDescent="0.2">
      <c r="B122" s="115"/>
      <c r="C122" s="138"/>
      <c r="D122" s="138"/>
      <c r="E122" s="138"/>
      <c r="F122" s="138"/>
      <c r="G122" s="138"/>
      <c r="H122" s="139"/>
      <c r="I122" s="123"/>
      <c r="O122" s="110"/>
    </row>
    <row r="123" spans="1:28" ht="15.75" customHeight="1" x14ac:dyDescent="0.2">
      <c r="B123" s="115" t="s">
        <v>94</v>
      </c>
      <c r="C123" s="138">
        <v>0.05</v>
      </c>
      <c r="D123" s="138">
        <v>0.05</v>
      </c>
      <c r="E123" s="138">
        <v>0.05</v>
      </c>
      <c r="F123" s="138">
        <v>0.05</v>
      </c>
      <c r="G123" s="138">
        <v>0.05</v>
      </c>
      <c r="H123" s="139">
        <v>0.05</v>
      </c>
      <c r="I123" s="123"/>
      <c r="O123" s="110"/>
    </row>
    <row r="124" spans="1:28" ht="15.75" customHeight="1" x14ac:dyDescent="0.2">
      <c r="B124" s="115"/>
      <c r="C124" s="138"/>
      <c r="D124" s="138"/>
      <c r="E124" s="138"/>
      <c r="F124" s="138"/>
      <c r="G124" s="138"/>
      <c r="H124" s="139"/>
      <c r="I124" s="123"/>
      <c r="O124" s="110"/>
    </row>
    <row r="125" spans="1:28" ht="15.75" customHeight="1" x14ac:dyDescent="0.2">
      <c r="B125" s="115" t="s">
        <v>95</v>
      </c>
      <c r="C125" s="138">
        <v>0.06</v>
      </c>
      <c r="D125" s="138">
        <v>7.0000000000000007E-2</v>
      </c>
      <c r="E125" s="138">
        <v>0.06</v>
      </c>
      <c r="F125" s="138">
        <v>0.06</v>
      </c>
      <c r="G125" s="138">
        <v>0.06</v>
      </c>
      <c r="H125" s="139">
        <v>0.06</v>
      </c>
      <c r="I125" s="123"/>
      <c r="O125" s="110"/>
    </row>
    <row r="126" spans="1:28" ht="15.75" customHeight="1" x14ac:dyDescent="0.2">
      <c r="B126" s="115"/>
      <c r="C126" s="138"/>
      <c r="D126" s="138"/>
      <c r="E126" s="138"/>
      <c r="F126" s="138"/>
      <c r="G126" s="138"/>
      <c r="H126" s="139"/>
      <c r="I126" s="123"/>
      <c r="O126" s="110"/>
    </row>
    <row r="127" spans="1:28" ht="15.75" customHeight="1" x14ac:dyDescent="0.2">
      <c r="B127" s="115" t="s">
        <v>96</v>
      </c>
      <c r="C127" s="138">
        <v>0.03</v>
      </c>
      <c r="D127" s="138">
        <v>0.04</v>
      </c>
      <c r="E127" s="138">
        <v>0.04</v>
      </c>
      <c r="F127" s="138">
        <v>0.06</v>
      </c>
      <c r="G127" s="138">
        <v>0.06</v>
      </c>
      <c r="H127" s="139">
        <v>0.06</v>
      </c>
      <c r="I127" s="123"/>
      <c r="O127" s="110"/>
    </row>
    <row r="128" spans="1:28" ht="15.75" customHeight="1" x14ac:dyDescent="0.2">
      <c r="B128" s="115"/>
      <c r="C128" s="138"/>
      <c r="D128" s="138"/>
      <c r="E128" s="138"/>
      <c r="F128" s="138"/>
      <c r="G128" s="138"/>
      <c r="H128" s="139"/>
      <c r="I128" s="123"/>
      <c r="O128" s="110"/>
    </row>
    <row r="129" spans="1:28" ht="15.75" customHeight="1" x14ac:dyDescent="0.2">
      <c r="B129" s="115" t="s">
        <v>97</v>
      </c>
      <c r="C129" s="138">
        <v>0</v>
      </c>
      <c r="D129" s="138">
        <v>0</v>
      </c>
      <c r="E129" s="138">
        <v>0</v>
      </c>
      <c r="F129" s="138">
        <v>0</v>
      </c>
      <c r="G129" s="138">
        <v>0</v>
      </c>
      <c r="H129" s="139">
        <v>0.06</v>
      </c>
      <c r="I129" s="123"/>
      <c r="O129" s="110"/>
    </row>
    <row r="130" spans="1:28" ht="15.75" customHeight="1" x14ac:dyDescent="0.2">
      <c r="B130" s="141" t="s">
        <v>98</v>
      </c>
      <c r="C130" s="142">
        <f t="shared" ref="C130:H130" si="3">SUM(C109:C129)</f>
        <v>1.0000000000000002</v>
      </c>
      <c r="D130" s="142">
        <f t="shared" si="3"/>
        <v>1.0000000000000002</v>
      </c>
      <c r="E130" s="142">
        <f t="shared" si="3"/>
        <v>1.0000000000000002</v>
      </c>
      <c r="F130" s="142">
        <f t="shared" si="3"/>
        <v>1.0000000000000002</v>
      </c>
      <c r="G130" s="142">
        <f t="shared" si="3"/>
        <v>1.0000000000000004</v>
      </c>
      <c r="H130" s="143">
        <f t="shared" si="3"/>
        <v>1.0000000000000004</v>
      </c>
      <c r="I130" s="123"/>
      <c r="O130" s="110"/>
    </row>
    <row r="131" spans="1:28" ht="15.75" customHeight="1" x14ac:dyDescent="0.2">
      <c r="B131" s="144"/>
      <c r="C131" s="123"/>
      <c r="D131" s="123"/>
      <c r="E131" s="123"/>
      <c r="F131" s="123"/>
      <c r="G131" s="123"/>
      <c r="H131" s="129"/>
      <c r="I131" s="123"/>
      <c r="O131" s="110"/>
    </row>
    <row r="132" spans="1:28" ht="15.75" customHeight="1" x14ac:dyDescent="0.2">
      <c r="B132" s="145" t="s">
        <v>99</v>
      </c>
      <c r="C132" s="352" t="s">
        <v>100</v>
      </c>
      <c r="D132" s="353"/>
      <c r="E132" s="353"/>
      <c r="F132" s="353"/>
      <c r="G132" s="353"/>
      <c r="H132" s="354"/>
      <c r="I132" s="123"/>
      <c r="O132" s="110"/>
    </row>
    <row r="133" spans="1:28" ht="15.75" customHeight="1" x14ac:dyDescent="0.25">
      <c r="A133" s="101"/>
      <c r="B133" s="161"/>
      <c r="C133" s="111"/>
      <c r="D133" s="111"/>
      <c r="E133" s="111"/>
      <c r="F133" s="111"/>
      <c r="G133" s="111"/>
      <c r="H133" s="111"/>
      <c r="I133" s="111"/>
      <c r="J133" s="101"/>
      <c r="K133" s="101"/>
      <c r="L133" s="101"/>
      <c r="M133" s="101"/>
      <c r="N133" s="101"/>
      <c r="O133" s="101"/>
      <c r="P133" s="101"/>
      <c r="Q133" s="101"/>
      <c r="R133" s="101"/>
      <c r="S133" s="101"/>
      <c r="T133" s="101"/>
      <c r="U133" s="101"/>
      <c r="V133" s="101"/>
      <c r="W133" s="101"/>
      <c r="X133" s="101"/>
      <c r="Y133" s="101"/>
      <c r="Z133" s="101"/>
      <c r="AA133" s="101"/>
      <c r="AB133" s="101"/>
    </row>
    <row r="134" spans="1:28" ht="15.75" customHeight="1" x14ac:dyDescent="0.3">
      <c r="A134" s="11"/>
      <c r="B134" s="346" t="s">
        <v>106</v>
      </c>
      <c r="C134" s="347"/>
      <c r="D134" s="347"/>
      <c r="E134" s="347"/>
      <c r="F134" s="347"/>
      <c r="G134" s="347"/>
      <c r="H134" s="348"/>
      <c r="I134" s="111"/>
      <c r="J134" s="11"/>
      <c r="K134" s="11"/>
      <c r="L134" s="11"/>
      <c r="M134" s="11"/>
      <c r="N134" s="11"/>
      <c r="O134" s="11"/>
      <c r="P134" s="11"/>
      <c r="Q134" s="11"/>
      <c r="R134" s="11"/>
      <c r="S134" s="11"/>
      <c r="T134" s="11"/>
      <c r="U134" s="11"/>
      <c r="V134" s="11"/>
      <c r="W134" s="11"/>
      <c r="X134" s="11"/>
      <c r="Y134" s="11"/>
      <c r="Z134" s="11"/>
      <c r="AA134" s="11"/>
      <c r="AB134" s="11"/>
    </row>
    <row r="135" spans="1:28" ht="15" customHeight="1" x14ac:dyDescent="0.25">
      <c r="A135" s="12"/>
      <c r="B135" s="150" t="s">
        <v>109</v>
      </c>
      <c r="C135" s="162"/>
      <c r="D135" s="163"/>
      <c r="E135" s="113"/>
      <c r="F135" s="163"/>
      <c r="G135" s="113"/>
      <c r="H135" s="114"/>
      <c r="I135" s="113"/>
      <c r="J135" s="12"/>
      <c r="K135" s="12"/>
      <c r="L135" s="12"/>
      <c r="M135" s="12"/>
      <c r="N135" s="12"/>
      <c r="O135" s="12"/>
      <c r="P135" s="12"/>
      <c r="Q135" s="12"/>
      <c r="R135" s="12"/>
      <c r="S135" s="12"/>
      <c r="T135" s="12"/>
      <c r="U135" s="12"/>
      <c r="V135" s="12"/>
      <c r="W135" s="12"/>
      <c r="X135" s="12"/>
      <c r="Y135" s="12"/>
      <c r="Z135" s="12"/>
      <c r="AA135" s="12"/>
      <c r="AB135" s="12"/>
    </row>
    <row r="136" spans="1:28" ht="15.75" customHeight="1" x14ac:dyDescent="0.2">
      <c r="A136" s="18"/>
      <c r="B136" s="115" t="s">
        <v>82</v>
      </c>
      <c r="C136" s="151">
        <v>25000</v>
      </c>
      <c r="D136" s="151">
        <v>35000</v>
      </c>
      <c r="E136" s="151">
        <v>45000</v>
      </c>
      <c r="F136" s="151">
        <v>55000</v>
      </c>
      <c r="G136" s="151">
        <v>85000</v>
      </c>
      <c r="H136" s="152">
        <v>125000</v>
      </c>
      <c r="I136" s="113"/>
      <c r="J136" s="18"/>
      <c r="K136" s="18"/>
      <c r="L136" s="18"/>
      <c r="M136" s="18"/>
      <c r="N136" s="18"/>
      <c r="O136" s="18"/>
      <c r="P136" s="18"/>
      <c r="Q136" s="18"/>
      <c r="R136" s="18"/>
      <c r="S136" s="18"/>
      <c r="T136" s="18"/>
      <c r="U136" s="18"/>
      <c r="V136" s="18"/>
      <c r="W136" s="18"/>
      <c r="X136" s="18"/>
      <c r="Y136" s="18"/>
      <c r="Z136" s="18"/>
      <c r="AA136" s="18"/>
      <c r="AB136" s="18"/>
    </row>
    <row r="137" spans="1:28" ht="15.75" customHeight="1" x14ac:dyDescent="0.25">
      <c r="A137" s="12"/>
      <c r="B137" s="115"/>
      <c r="C137" s="118"/>
      <c r="D137" s="118"/>
      <c r="E137" s="118"/>
      <c r="F137" s="118"/>
      <c r="G137" s="118"/>
      <c r="H137" s="119"/>
      <c r="I137" s="113"/>
      <c r="J137" s="12"/>
      <c r="K137" s="12"/>
      <c r="L137" s="12"/>
      <c r="M137" s="12"/>
      <c r="N137" s="12"/>
      <c r="O137" s="12"/>
      <c r="P137" s="12"/>
      <c r="Q137" s="12"/>
      <c r="R137" s="12"/>
      <c r="S137" s="12"/>
      <c r="T137" s="12"/>
      <c r="U137" s="12"/>
      <c r="V137" s="12"/>
      <c r="W137" s="12"/>
      <c r="X137" s="12"/>
      <c r="Y137" s="12"/>
      <c r="Z137" s="12"/>
      <c r="AA137" s="12"/>
      <c r="AB137" s="12"/>
    </row>
    <row r="138" spans="1:28" ht="15.75" customHeight="1" x14ac:dyDescent="0.2">
      <c r="A138" s="20"/>
      <c r="B138" s="120" t="s">
        <v>83</v>
      </c>
      <c r="C138" s="138">
        <v>0.1</v>
      </c>
      <c r="D138" s="138">
        <v>0.1</v>
      </c>
      <c r="E138" s="138">
        <v>0.1</v>
      </c>
      <c r="F138" s="138">
        <v>0.1</v>
      </c>
      <c r="G138" s="138">
        <v>0.1</v>
      </c>
      <c r="H138" s="139">
        <v>0.1</v>
      </c>
      <c r="I138" s="123"/>
      <c r="J138" s="20"/>
      <c r="K138" s="20"/>
      <c r="L138" s="20"/>
      <c r="M138" s="20"/>
      <c r="N138" s="20"/>
      <c r="O138" s="20"/>
      <c r="P138" s="20"/>
      <c r="Q138" s="20"/>
      <c r="R138" s="20"/>
      <c r="S138" s="20"/>
      <c r="T138" s="20"/>
      <c r="U138" s="20"/>
      <c r="V138" s="20"/>
      <c r="W138" s="20"/>
      <c r="X138" s="20"/>
      <c r="Y138" s="20"/>
      <c r="Z138" s="20"/>
      <c r="AA138" s="20"/>
      <c r="AB138" s="20"/>
    </row>
    <row r="139" spans="1:28" ht="15.75" customHeight="1" x14ac:dyDescent="0.25">
      <c r="A139" s="12"/>
      <c r="B139" s="120" t="s">
        <v>110</v>
      </c>
      <c r="C139" s="153" t="s">
        <v>56</v>
      </c>
      <c r="D139" s="154" t="s">
        <v>85</v>
      </c>
      <c r="E139" s="155"/>
      <c r="F139" s="156"/>
      <c r="G139" s="156"/>
      <c r="H139" s="157" t="s">
        <v>56</v>
      </c>
      <c r="I139" s="137"/>
      <c r="J139" s="12"/>
      <c r="K139" s="12"/>
      <c r="L139" s="12"/>
      <c r="M139" s="12"/>
      <c r="N139" s="12"/>
      <c r="O139" s="12"/>
      <c r="P139" s="12"/>
      <c r="Q139" s="12"/>
      <c r="R139" s="12"/>
      <c r="S139" s="12"/>
      <c r="T139" s="12"/>
      <c r="U139" s="12"/>
      <c r="V139" s="12"/>
      <c r="W139" s="12"/>
      <c r="X139" s="12"/>
      <c r="Y139" s="12"/>
      <c r="Z139" s="12"/>
      <c r="AA139" s="12"/>
      <c r="AB139" s="12"/>
    </row>
    <row r="140" spans="1:28" ht="15.75" customHeight="1" x14ac:dyDescent="0.2">
      <c r="B140" s="115"/>
      <c r="C140" s="123"/>
      <c r="D140" s="123"/>
      <c r="E140" s="123"/>
      <c r="F140" s="123"/>
      <c r="G140" s="123"/>
      <c r="H140" s="129"/>
      <c r="I140" s="123"/>
      <c r="O140" s="110"/>
    </row>
    <row r="141" spans="1:28" ht="15.75" customHeight="1" x14ac:dyDescent="0.2">
      <c r="B141" s="349" t="s">
        <v>86</v>
      </c>
      <c r="C141" s="350"/>
      <c r="D141" s="350"/>
      <c r="E141" s="350"/>
      <c r="F141" s="350"/>
      <c r="G141" s="350"/>
      <c r="H141" s="351"/>
      <c r="I141" s="130"/>
      <c r="O141" s="110"/>
    </row>
    <row r="142" spans="1:28" ht="15.75" customHeight="1" x14ac:dyDescent="0.2">
      <c r="A142" s="20"/>
      <c r="B142" s="160" t="s">
        <v>87</v>
      </c>
      <c r="C142" s="132">
        <v>0.4</v>
      </c>
      <c r="D142" s="132">
        <v>0.38</v>
      </c>
      <c r="E142" s="132">
        <v>0.36</v>
      </c>
      <c r="F142" s="132">
        <v>0.34</v>
      </c>
      <c r="G142" s="132">
        <v>0.32</v>
      </c>
      <c r="H142" s="133">
        <v>0.3</v>
      </c>
      <c r="I142" s="123"/>
      <c r="J142" s="20"/>
      <c r="K142" s="20"/>
      <c r="L142" s="20"/>
      <c r="M142" s="20"/>
      <c r="N142" s="20"/>
      <c r="O142" s="20"/>
      <c r="P142" s="20"/>
      <c r="Q142" s="20"/>
      <c r="R142" s="20"/>
      <c r="S142" s="20"/>
      <c r="T142" s="20"/>
      <c r="U142" s="20"/>
      <c r="V142" s="20"/>
      <c r="W142" s="20"/>
      <c r="X142" s="20"/>
      <c r="Y142" s="20"/>
      <c r="Z142" s="20"/>
      <c r="AA142" s="20"/>
      <c r="AB142" s="20"/>
    </row>
    <row r="143" spans="1:28" ht="15.75" customHeight="1" x14ac:dyDescent="0.25">
      <c r="A143" s="12"/>
      <c r="B143" s="134"/>
      <c r="C143" s="135"/>
      <c r="D143" s="135"/>
      <c r="E143" s="135"/>
      <c r="F143" s="135"/>
      <c r="G143" s="135"/>
      <c r="H143" s="136"/>
      <c r="I143" s="137"/>
      <c r="J143" s="12"/>
      <c r="K143" s="12"/>
      <c r="L143" s="12"/>
      <c r="M143" s="12"/>
      <c r="N143" s="12"/>
      <c r="O143" s="12"/>
      <c r="P143" s="12"/>
      <c r="Q143" s="12"/>
      <c r="R143" s="12"/>
      <c r="S143" s="12"/>
      <c r="T143" s="12"/>
      <c r="U143" s="12"/>
      <c r="V143" s="12"/>
      <c r="W143" s="12"/>
      <c r="X143" s="12"/>
      <c r="Y143" s="12"/>
      <c r="Z143" s="12"/>
      <c r="AA143" s="12"/>
      <c r="AB143" s="12"/>
    </row>
    <row r="144" spans="1:28" ht="15.75" customHeight="1" x14ac:dyDescent="0.2">
      <c r="B144" s="134" t="s">
        <v>88</v>
      </c>
      <c r="C144" s="138">
        <v>0.06</v>
      </c>
      <c r="D144" s="138">
        <v>0.06</v>
      </c>
      <c r="E144" s="138">
        <v>7.0000000000000007E-2</v>
      </c>
      <c r="F144" s="138">
        <v>7.0000000000000007E-2</v>
      </c>
      <c r="G144" s="138">
        <v>7.0000000000000007E-2</v>
      </c>
      <c r="H144" s="139">
        <v>7.0000000000000007E-2</v>
      </c>
      <c r="I144" s="123"/>
      <c r="O144" s="110"/>
    </row>
    <row r="145" spans="1:28" ht="15.75" customHeight="1" x14ac:dyDescent="0.2">
      <c r="B145" s="134"/>
      <c r="C145" s="138"/>
      <c r="D145" s="138"/>
      <c r="E145" s="138"/>
      <c r="F145" s="138"/>
      <c r="G145" s="138"/>
      <c r="H145" s="139"/>
      <c r="I145" s="123"/>
      <c r="O145" s="110"/>
    </row>
    <row r="146" spans="1:28" ht="15.75" customHeight="1" x14ac:dyDescent="0.2">
      <c r="B146" s="134" t="s">
        <v>89</v>
      </c>
      <c r="C146" s="138">
        <v>0.15</v>
      </c>
      <c r="D146" s="138">
        <v>0.15</v>
      </c>
      <c r="E146" s="138">
        <v>0.14000000000000001</v>
      </c>
      <c r="F146" s="138">
        <v>0.14000000000000001</v>
      </c>
      <c r="G146" s="138">
        <v>0.13</v>
      </c>
      <c r="H146" s="139">
        <v>0.13</v>
      </c>
      <c r="I146" s="123"/>
      <c r="O146" s="110"/>
    </row>
    <row r="147" spans="1:28" ht="15.75" customHeight="1" x14ac:dyDescent="0.2">
      <c r="B147" s="134"/>
      <c r="C147" s="138"/>
      <c r="D147" s="138"/>
      <c r="E147" s="138"/>
      <c r="F147" s="138"/>
      <c r="G147" s="138"/>
      <c r="H147" s="139"/>
      <c r="I147" s="123"/>
      <c r="O147" s="110"/>
    </row>
    <row r="148" spans="1:28" ht="15.75" customHeight="1" x14ac:dyDescent="0.2">
      <c r="B148" s="134" t="s">
        <v>90</v>
      </c>
      <c r="C148" s="138">
        <v>0.04</v>
      </c>
      <c r="D148" s="138">
        <v>0.04</v>
      </c>
      <c r="E148" s="138">
        <v>0.04</v>
      </c>
      <c r="F148" s="138">
        <v>0.05</v>
      </c>
      <c r="G148" s="138">
        <v>0.05</v>
      </c>
      <c r="H148" s="139">
        <v>0.05</v>
      </c>
      <c r="I148" s="123"/>
      <c r="O148" s="110"/>
    </row>
    <row r="149" spans="1:28" ht="15.75" customHeight="1" x14ac:dyDescent="0.2">
      <c r="B149" s="134"/>
      <c r="C149" s="138"/>
      <c r="D149" s="138"/>
      <c r="E149" s="138"/>
      <c r="F149" s="138"/>
      <c r="G149" s="138"/>
      <c r="H149" s="139"/>
      <c r="I149" s="123"/>
      <c r="O149" s="110"/>
    </row>
    <row r="150" spans="1:28" ht="14.25" customHeight="1" x14ac:dyDescent="0.2">
      <c r="A150" s="20"/>
      <c r="B150" s="140" t="s">
        <v>91</v>
      </c>
      <c r="C150" s="138">
        <v>0.05</v>
      </c>
      <c r="D150" s="138">
        <v>0.05</v>
      </c>
      <c r="E150" s="138">
        <v>0.05</v>
      </c>
      <c r="F150" s="138">
        <v>0.05</v>
      </c>
      <c r="G150" s="138">
        <v>0.05</v>
      </c>
      <c r="H150" s="139">
        <v>0.05</v>
      </c>
      <c r="I150" s="123"/>
      <c r="J150" s="20"/>
      <c r="K150" s="20"/>
      <c r="L150" s="20"/>
      <c r="M150" s="20"/>
      <c r="N150" s="20"/>
      <c r="O150" s="20"/>
      <c r="P150" s="20"/>
      <c r="Q150" s="20"/>
      <c r="R150" s="20"/>
      <c r="S150" s="20"/>
      <c r="T150" s="20"/>
      <c r="U150" s="20"/>
      <c r="V150" s="20"/>
      <c r="W150" s="20"/>
      <c r="X150" s="20"/>
      <c r="Y150" s="20"/>
      <c r="Z150" s="20"/>
      <c r="AA150" s="20"/>
      <c r="AB150" s="20"/>
    </row>
    <row r="151" spans="1:28" ht="14.25" customHeight="1" x14ac:dyDescent="0.2">
      <c r="A151" s="20"/>
      <c r="B151" s="140"/>
      <c r="C151" s="138"/>
      <c r="D151" s="138"/>
      <c r="E151" s="138"/>
      <c r="F151" s="138"/>
      <c r="G151" s="138"/>
      <c r="H151" s="139"/>
      <c r="I151" s="123"/>
      <c r="J151" s="20"/>
      <c r="K151" s="20"/>
      <c r="L151" s="20"/>
      <c r="M151" s="20"/>
      <c r="N151" s="20"/>
      <c r="O151" s="20"/>
      <c r="P151" s="20"/>
      <c r="Q151" s="20"/>
      <c r="R151" s="20"/>
      <c r="S151" s="20"/>
      <c r="T151" s="20"/>
      <c r="U151" s="20"/>
      <c r="V151" s="20"/>
      <c r="W151" s="20"/>
      <c r="X151" s="20"/>
      <c r="Y151" s="20"/>
      <c r="Z151" s="20"/>
      <c r="AA151" s="20"/>
      <c r="AB151" s="20"/>
    </row>
    <row r="152" spans="1:28" ht="15.75" customHeight="1" x14ac:dyDescent="0.2">
      <c r="B152" s="134" t="s">
        <v>92</v>
      </c>
      <c r="C152" s="138">
        <v>0.06</v>
      </c>
      <c r="D152" s="138">
        <v>0.06</v>
      </c>
      <c r="E152" s="138">
        <v>7.0000000000000007E-2</v>
      </c>
      <c r="F152" s="138">
        <v>7.0000000000000007E-2</v>
      </c>
      <c r="G152" s="138">
        <v>0.08</v>
      </c>
      <c r="H152" s="139">
        <v>0.09</v>
      </c>
      <c r="I152" s="123"/>
      <c r="O152" s="110"/>
    </row>
    <row r="153" spans="1:28" ht="15.75" customHeight="1" x14ac:dyDescent="0.2">
      <c r="B153" s="134"/>
      <c r="C153" s="138"/>
      <c r="D153" s="138"/>
      <c r="E153" s="138"/>
      <c r="F153" s="138"/>
      <c r="G153" s="138"/>
      <c r="H153" s="139"/>
      <c r="I153" s="123"/>
      <c r="O153" s="110"/>
    </row>
    <row r="154" spans="1:28" ht="15.75" customHeight="1" x14ac:dyDescent="0.2">
      <c r="B154" s="134" t="s">
        <v>93</v>
      </c>
      <c r="C154" s="138">
        <v>0.05</v>
      </c>
      <c r="D154" s="138">
        <v>0.06</v>
      </c>
      <c r="E154" s="138">
        <v>0.06</v>
      </c>
      <c r="F154" s="138">
        <v>7.0000000000000007E-2</v>
      </c>
      <c r="G154" s="138">
        <v>0.08</v>
      </c>
      <c r="H154" s="139">
        <v>0.08</v>
      </c>
      <c r="I154" s="123"/>
      <c r="O154" s="110"/>
    </row>
    <row r="155" spans="1:28" ht="15.75" customHeight="1" x14ac:dyDescent="0.2">
      <c r="B155" s="115"/>
      <c r="C155" s="138"/>
      <c r="D155" s="138"/>
      <c r="E155" s="138"/>
      <c r="F155" s="138"/>
      <c r="G155" s="138"/>
      <c r="H155" s="139"/>
      <c r="I155" s="123"/>
      <c r="O155" s="110"/>
    </row>
    <row r="156" spans="1:28" ht="15.75" customHeight="1" x14ac:dyDescent="0.2">
      <c r="B156" s="115" t="s">
        <v>94</v>
      </c>
      <c r="C156" s="138">
        <v>0.05</v>
      </c>
      <c r="D156" s="138">
        <v>0.05</v>
      </c>
      <c r="E156" s="138">
        <v>0.05</v>
      </c>
      <c r="F156" s="138">
        <v>0.05</v>
      </c>
      <c r="G156" s="138">
        <v>0.05</v>
      </c>
      <c r="H156" s="139">
        <v>0.05</v>
      </c>
      <c r="I156" s="123"/>
      <c r="O156" s="110"/>
    </row>
    <row r="157" spans="1:28" ht="15.75" customHeight="1" x14ac:dyDescent="0.2">
      <c r="B157" s="115"/>
      <c r="C157" s="138"/>
      <c r="D157" s="138"/>
      <c r="E157" s="138"/>
      <c r="F157" s="138"/>
      <c r="G157" s="138"/>
      <c r="H157" s="139"/>
      <c r="I157" s="123"/>
      <c r="O157" s="110"/>
    </row>
    <row r="158" spans="1:28" ht="15.75" customHeight="1" x14ac:dyDescent="0.2">
      <c r="B158" s="115" t="s">
        <v>95</v>
      </c>
      <c r="C158" s="138">
        <v>0.06</v>
      </c>
      <c r="D158" s="138">
        <v>0.05</v>
      </c>
      <c r="E158" s="138">
        <v>0.05</v>
      </c>
      <c r="F158" s="138">
        <v>0.05</v>
      </c>
      <c r="G158" s="138">
        <v>0.04</v>
      </c>
      <c r="H158" s="139">
        <v>0.04</v>
      </c>
      <c r="I158" s="123"/>
      <c r="O158" s="110"/>
    </row>
    <row r="159" spans="1:28" ht="15.75" customHeight="1" x14ac:dyDescent="0.2">
      <c r="B159" s="115"/>
      <c r="C159" s="138"/>
      <c r="D159" s="138"/>
      <c r="E159" s="138"/>
      <c r="F159" s="138"/>
      <c r="G159" s="138"/>
      <c r="H159" s="139"/>
      <c r="I159" s="123"/>
      <c r="O159" s="110"/>
    </row>
    <row r="160" spans="1:28" ht="15.75" customHeight="1" x14ac:dyDescent="0.2">
      <c r="B160" s="115" t="s">
        <v>96</v>
      </c>
      <c r="C160" s="138">
        <v>0.05</v>
      </c>
      <c r="D160" s="138">
        <v>0.06</v>
      </c>
      <c r="E160" s="138">
        <v>0.06</v>
      </c>
      <c r="F160" s="138">
        <v>0.06</v>
      </c>
      <c r="G160" s="138">
        <v>7.0000000000000007E-2</v>
      </c>
      <c r="H160" s="139">
        <v>7.0000000000000007E-2</v>
      </c>
      <c r="I160" s="123"/>
      <c r="O160" s="110"/>
    </row>
    <row r="161" spans="1:28" ht="15.75" customHeight="1" x14ac:dyDescent="0.2">
      <c r="B161" s="115"/>
      <c r="C161" s="138"/>
      <c r="D161" s="138"/>
      <c r="E161" s="138"/>
      <c r="F161" s="138"/>
      <c r="G161" s="138"/>
      <c r="H161" s="139"/>
      <c r="I161" s="123"/>
      <c r="O161" s="110"/>
    </row>
    <row r="162" spans="1:28" ht="15.75" customHeight="1" x14ac:dyDescent="0.2">
      <c r="B162" s="115" t="s">
        <v>97</v>
      </c>
      <c r="C162" s="138">
        <v>0.03</v>
      </c>
      <c r="D162" s="138">
        <v>0.04</v>
      </c>
      <c r="E162" s="138">
        <v>0.05</v>
      </c>
      <c r="F162" s="138">
        <v>0.05</v>
      </c>
      <c r="G162" s="138">
        <v>0.06</v>
      </c>
      <c r="H162" s="139">
        <v>7.0000000000000007E-2</v>
      </c>
      <c r="I162" s="123"/>
      <c r="O162" s="110"/>
    </row>
    <row r="163" spans="1:28" ht="15.75" customHeight="1" x14ac:dyDescent="0.2">
      <c r="B163" s="141" t="s">
        <v>98</v>
      </c>
      <c r="C163" s="142">
        <f t="shared" ref="C163:H163" si="4">SUM(C142:C162)</f>
        <v>1.0000000000000002</v>
      </c>
      <c r="D163" s="142">
        <f t="shared" si="4"/>
        <v>1.0000000000000002</v>
      </c>
      <c r="E163" s="142">
        <f t="shared" si="4"/>
        <v>1.0000000000000004</v>
      </c>
      <c r="F163" s="142">
        <f t="shared" si="4"/>
        <v>1.0000000000000004</v>
      </c>
      <c r="G163" s="142">
        <f t="shared" si="4"/>
        <v>1.0000000000000002</v>
      </c>
      <c r="H163" s="143">
        <f t="shared" si="4"/>
        <v>1.0000000000000002</v>
      </c>
      <c r="I163" s="123"/>
      <c r="O163" s="110"/>
    </row>
    <row r="164" spans="1:28" ht="15.75" customHeight="1" x14ac:dyDescent="0.2">
      <c r="B164" s="144"/>
      <c r="C164" s="123"/>
      <c r="D164" s="123"/>
      <c r="E164" s="123"/>
      <c r="F164" s="123"/>
      <c r="G164" s="123"/>
      <c r="H164" s="129"/>
      <c r="I164" s="123"/>
      <c r="O164" s="110"/>
    </row>
    <row r="165" spans="1:28" ht="15.75" customHeight="1" x14ac:dyDescent="0.2">
      <c r="B165" s="145" t="s">
        <v>99</v>
      </c>
      <c r="C165" s="352" t="s">
        <v>100</v>
      </c>
      <c r="D165" s="353"/>
      <c r="E165" s="353"/>
      <c r="F165" s="353"/>
      <c r="G165" s="353"/>
      <c r="H165" s="354"/>
      <c r="I165" s="123"/>
      <c r="O165" s="110"/>
    </row>
    <row r="166" spans="1:28" ht="15.75" customHeight="1" x14ac:dyDescent="0.25">
      <c r="B166" s="148"/>
      <c r="C166" s="149"/>
      <c r="D166" s="149"/>
      <c r="E166" s="149"/>
      <c r="F166" s="149"/>
      <c r="G166" s="149"/>
      <c r="H166" s="149"/>
      <c r="I166" s="149"/>
      <c r="O166" s="110"/>
    </row>
    <row r="167" spans="1:28" ht="15.75" customHeight="1" x14ac:dyDescent="0.3">
      <c r="A167" s="11"/>
      <c r="B167" s="346" t="s">
        <v>106</v>
      </c>
      <c r="C167" s="347"/>
      <c r="D167" s="347"/>
      <c r="E167" s="347"/>
      <c r="F167" s="347"/>
      <c r="G167" s="347"/>
      <c r="H167" s="348"/>
      <c r="I167" s="111"/>
      <c r="J167" s="11"/>
      <c r="K167" s="11"/>
      <c r="L167" s="11"/>
      <c r="M167" s="11"/>
      <c r="N167" s="11"/>
      <c r="O167" s="11"/>
      <c r="P167" s="11"/>
      <c r="Q167" s="11"/>
      <c r="R167" s="11"/>
      <c r="S167" s="11"/>
      <c r="T167" s="11"/>
      <c r="U167" s="11"/>
      <c r="V167" s="11"/>
      <c r="W167" s="11"/>
      <c r="X167" s="11"/>
      <c r="Y167" s="11"/>
      <c r="Z167" s="11"/>
      <c r="AA167" s="11"/>
      <c r="AB167" s="11"/>
    </row>
    <row r="168" spans="1:28" ht="15" customHeight="1" x14ac:dyDescent="0.25">
      <c r="A168" s="12"/>
      <c r="B168" s="150" t="s">
        <v>111</v>
      </c>
      <c r="C168" s="164"/>
      <c r="D168" s="165"/>
      <c r="E168" s="113"/>
      <c r="F168" s="163"/>
      <c r="G168" s="113"/>
      <c r="H168" s="114"/>
      <c r="I168" s="113"/>
      <c r="J168" s="12"/>
      <c r="K168" s="12"/>
      <c r="L168" s="12"/>
      <c r="M168" s="12"/>
      <c r="N168" s="12"/>
      <c r="O168" s="12"/>
      <c r="P168" s="12"/>
      <c r="Q168" s="12"/>
      <c r="R168" s="12"/>
      <c r="S168" s="12"/>
      <c r="T168" s="12"/>
      <c r="U168" s="12"/>
      <c r="V168" s="12"/>
      <c r="W168" s="12"/>
      <c r="X168" s="12"/>
      <c r="Y168" s="12"/>
      <c r="Z168" s="12"/>
      <c r="AA168" s="12"/>
      <c r="AB168" s="12"/>
    </row>
    <row r="169" spans="1:28" ht="15.75" customHeight="1" x14ac:dyDescent="0.2">
      <c r="A169" s="18"/>
      <c r="B169" s="115" t="s">
        <v>82</v>
      </c>
      <c r="C169" s="151">
        <v>25000</v>
      </c>
      <c r="D169" s="151">
        <v>35000</v>
      </c>
      <c r="E169" s="151">
        <v>45000</v>
      </c>
      <c r="F169" s="151">
        <v>55000</v>
      </c>
      <c r="G169" s="151">
        <v>85000</v>
      </c>
      <c r="H169" s="152">
        <v>125000</v>
      </c>
      <c r="I169" s="113"/>
      <c r="J169" s="18"/>
      <c r="K169" s="18"/>
      <c r="L169" s="18"/>
      <c r="M169" s="18"/>
      <c r="N169" s="18"/>
      <c r="O169" s="18"/>
      <c r="P169" s="18"/>
      <c r="Q169" s="18"/>
      <c r="R169" s="18"/>
      <c r="S169" s="18"/>
      <c r="T169" s="18"/>
      <c r="U169" s="18"/>
      <c r="V169" s="18"/>
      <c r="W169" s="18"/>
      <c r="X169" s="18"/>
      <c r="Y169" s="18"/>
      <c r="Z169" s="18"/>
      <c r="AA169" s="18"/>
      <c r="AB169" s="18"/>
    </row>
    <row r="170" spans="1:28" ht="15.75" customHeight="1" x14ac:dyDescent="0.25">
      <c r="A170" s="12"/>
      <c r="B170" s="115"/>
      <c r="C170" s="118"/>
      <c r="D170" s="118"/>
      <c r="E170" s="118"/>
      <c r="F170" s="118"/>
      <c r="G170" s="118"/>
      <c r="H170" s="119"/>
      <c r="I170" s="113"/>
      <c r="J170" s="12"/>
      <c r="K170" s="12"/>
      <c r="L170" s="12"/>
      <c r="M170" s="12"/>
      <c r="N170" s="12"/>
      <c r="O170" s="12"/>
      <c r="P170" s="12"/>
      <c r="Q170" s="12"/>
      <c r="R170" s="12"/>
      <c r="S170" s="12"/>
      <c r="T170" s="12"/>
      <c r="U170" s="12"/>
      <c r="V170" s="12"/>
      <c r="W170" s="12"/>
      <c r="X170" s="12"/>
      <c r="Y170" s="12"/>
      <c r="Z170" s="12"/>
      <c r="AA170" s="12"/>
      <c r="AB170" s="12"/>
    </row>
    <row r="171" spans="1:28" ht="15.75" customHeight="1" x14ac:dyDescent="0.2">
      <c r="A171" s="20"/>
      <c r="B171" s="120" t="s">
        <v>83</v>
      </c>
      <c r="C171" s="138">
        <v>0.1</v>
      </c>
      <c r="D171" s="138">
        <v>0.1</v>
      </c>
      <c r="E171" s="138">
        <v>0.1</v>
      </c>
      <c r="F171" s="138">
        <v>0.1</v>
      </c>
      <c r="G171" s="138">
        <v>0.1</v>
      </c>
      <c r="H171" s="139">
        <v>0.1</v>
      </c>
      <c r="I171" s="123"/>
      <c r="J171" s="20"/>
      <c r="K171" s="20"/>
      <c r="L171" s="20"/>
      <c r="M171" s="20"/>
      <c r="N171" s="20"/>
      <c r="O171" s="20"/>
      <c r="P171" s="20"/>
      <c r="Q171" s="20"/>
      <c r="R171" s="20"/>
      <c r="S171" s="20"/>
      <c r="T171" s="20"/>
      <c r="U171" s="20"/>
      <c r="V171" s="20"/>
      <c r="W171" s="20"/>
      <c r="X171" s="20"/>
      <c r="Y171" s="20"/>
      <c r="Z171" s="20"/>
      <c r="AA171" s="20"/>
      <c r="AB171" s="20"/>
    </row>
    <row r="172" spans="1:28" ht="15.75" customHeight="1" x14ac:dyDescent="0.25">
      <c r="A172" s="12"/>
      <c r="B172" s="120" t="s">
        <v>112</v>
      </c>
      <c r="C172" s="153" t="s">
        <v>56</v>
      </c>
      <c r="D172" s="154" t="s">
        <v>85</v>
      </c>
      <c r="E172" s="155"/>
      <c r="F172" s="156"/>
      <c r="G172" s="156"/>
      <c r="H172" s="157" t="s">
        <v>56</v>
      </c>
      <c r="I172" s="137"/>
      <c r="J172" s="12"/>
      <c r="K172" s="12"/>
      <c r="L172" s="12"/>
      <c r="M172" s="12"/>
      <c r="N172" s="12"/>
      <c r="O172" s="12"/>
      <c r="P172" s="12"/>
      <c r="Q172" s="12"/>
      <c r="R172" s="12"/>
      <c r="S172" s="12"/>
      <c r="T172" s="12"/>
      <c r="U172" s="12"/>
      <c r="V172" s="12"/>
      <c r="W172" s="12"/>
      <c r="X172" s="12"/>
      <c r="Y172" s="12"/>
      <c r="Z172" s="12"/>
      <c r="AA172" s="12"/>
      <c r="AB172" s="12"/>
    </row>
    <row r="173" spans="1:28" ht="15.75" customHeight="1" x14ac:dyDescent="0.2">
      <c r="B173" s="115"/>
      <c r="C173" s="123"/>
      <c r="D173" s="123"/>
      <c r="E173" s="123"/>
      <c r="F173" s="123"/>
      <c r="G173" s="123"/>
      <c r="H173" s="129"/>
      <c r="I173" s="123"/>
      <c r="O173" s="110"/>
    </row>
    <row r="174" spans="1:28" ht="15.75" customHeight="1" x14ac:dyDescent="0.2">
      <c r="B174" s="349" t="s">
        <v>86</v>
      </c>
      <c r="C174" s="350"/>
      <c r="D174" s="350"/>
      <c r="E174" s="350"/>
      <c r="F174" s="350"/>
      <c r="G174" s="350"/>
      <c r="H174" s="351"/>
      <c r="I174" s="130"/>
      <c r="O174" s="110"/>
    </row>
    <row r="175" spans="1:28" ht="15.75" customHeight="1" x14ac:dyDescent="0.2">
      <c r="A175" s="20"/>
      <c r="B175" s="160" t="s">
        <v>87</v>
      </c>
      <c r="C175" s="132">
        <v>0.25</v>
      </c>
      <c r="D175" s="132">
        <v>0.24</v>
      </c>
      <c r="E175" s="132">
        <v>0.23</v>
      </c>
      <c r="F175" s="132">
        <v>0.22</v>
      </c>
      <c r="G175" s="132">
        <v>0.21</v>
      </c>
      <c r="H175" s="133">
        <v>0.2</v>
      </c>
      <c r="I175" s="123"/>
      <c r="J175" s="20"/>
      <c r="K175" s="20"/>
      <c r="L175" s="20"/>
      <c r="M175" s="20"/>
      <c r="N175" s="20"/>
      <c r="O175" s="20"/>
      <c r="P175" s="20"/>
      <c r="Q175" s="20"/>
      <c r="R175" s="20"/>
      <c r="S175" s="20"/>
      <c r="T175" s="20"/>
      <c r="U175" s="20"/>
      <c r="V175" s="20"/>
      <c r="W175" s="20"/>
      <c r="X175" s="20"/>
      <c r="Y175" s="20"/>
      <c r="Z175" s="20"/>
      <c r="AA175" s="20"/>
      <c r="AB175" s="20"/>
    </row>
    <row r="176" spans="1:28" ht="15.75" customHeight="1" x14ac:dyDescent="0.25">
      <c r="A176" s="12"/>
      <c r="B176" s="134"/>
      <c r="C176" s="135"/>
      <c r="D176" s="135"/>
      <c r="E176" s="135"/>
      <c r="F176" s="135"/>
      <c r="G176" s="135"/>
      <c r="H176" s="136"/>
      <c r="I176" s="137"/>
      <c r="J176" s="12"/>
      <c r="K176" s="12"/>
      <c r="L176" s="12"/>
      <c r="M176" s="12"/>
      <c r="N176" s="12"/>
      <c r="O176" s="12"/>
      <c r="P176" s="12"/>
      <c r="Q176" s="12"/>
      <c r="R176" s="12"/>
      <c r="S176" s="12"/>
      <c r="T176" s="12"/>
      <c r="U176" s="12"/>
      <c r="V176" s="12"/>
      <c r="W176" s="12"/>
      <c r="X176" s="12"/>
      <c r="Y176" s="12"/>
      <c r="Z176" s="12"/>
      <c r="AA176" s="12"/>
      <c r="AB176" s="12"/>
    </row>
    <row r="177" spans="1:28" ht="15.75" customHeight="1" x14ac:dyDescent="0.2">
      <c r="B177" s="134" t="s">
        <v>88</v>
      </c>
      <c r="C177" s="138">
        <v>0.06</v>
      </c>
      <c r="D177" s="138">
        <v>0.06</v>
      </c>
      <c r="E177" s="138">
        <v>0.06</v>
      </c>
      <c r="F177" s="138">
        <v>7.0000000000000007E-2</v>
      </c>
      <c r="G177" s="138">
        <v>7.0000000000000007E-2</v>
      </c>
      <c r="H177" s="139">
        <v>7.0000000000000007E-2</v>
      </c>
      <c r="I177" s="123"/>
      <c r="O177" s="110"/>
    </row>
    <row r="178" spans="1:28" ht="15.75" customHeight="1" x14ac:dyDescent="0.2">
      <c r="B178" s="134"/>
      <c r="C178" s="138"/>
      <c r="D178" s="138"/>
      <c r="E178" s="138"/>
      <c r="F178" s="138"/>
      <c r="G178" s="138"/>
      <c r="H178" s="139"/>
      <c r="I178" s="123"/>
      <c r="O178" s="110"/>
    </row>
    <row r="179" spans="1:28" ht="15.75" customHeight="1" x14ac:dyDescent="0.2">
      <c r="B179" s="134" t="s">
        <v>89</v>
      </c>
      <c r="C179" s="138">
        <v>0.2</v>
      </c>
      <c r="D179" s="138">
        <v>0.19</v>
      </c>
      <c r="E179" s="138">
        <v>0.18</v>
      </c>
      <c r="F179" s="138">
        <v>0.16</v>
      </c>
      <c r="G179" s="138">
        <v>0.15</v>
      </c>
      <c r="H179" s="139">
        <v>0.13</v>
      </c>
      <c r="I179" s="123"/>
      <c r="O179" s="110"/>
    </row>
    <row r="180" spans="1:28" ht="15.75" customHeight="1" x14ac:dyDescent="0.2">
      <c r="B180" s="134"/>
      <c r="C180" s="138"/>
      <c r="D180" s="138"/>
      <c r="E180" s="138"/>
      <c r="F180" s="138"/>
      <c r="G180" s="138"/>
      <c r="H180" s="139"/>
      <c r="I180" s="123"/>
      <c r="O180" s="110"/>
    </row>
    <row r="181" spans="1:28" ht="15.75" customHeight="1" x14ac:dyDescent="0.2">
      <c r="B181" s="134" t="s">
        <v>90</v>
      </c>
      <c r="C181" s="138">
        <v>0.04</v>
      </c>
      <c r="D181" s="138">
        <v>0.04</v>
      </c>
      <c r="E181" s="138">
        <v>0.04</v>
      </c>
      <c r="F181" s="138">
        <v>0.05</v>
      </c>
      <c r="G181" s="138">
        <v>0.05</v>
      </c>
      <c r="H181" s="139">
        <v>0.05</v>
      </c>
      <c r="I181" s="123"/>
      <c r="O181" s="110"/>
    </row>
    <row r="182" spans="1:28" ht="15.75" customHeight="1" x14ac:dyDescent="0.2">
      <c r="B182" s="134"/>
      <c r="C182" s="138"/>
      <c r="D182" s="138"/>
      <c r="E182" s="138"/>
      <c r="F182" s="138"/>
      <c r="G182" s="138"/>
      <c r="H182" s="139"/>
      <c r="I182" s="123"/>
      <c r="O182" s="110"/>
    </row>
    <row r="183" spans="1:28" ht="14.25" customHeight="1" x14ac:dyDescent="0.2">
      <c r="A183" s="20"/>
      <c r="B183" s="140" t="s">
        <v>91</v>
      </c>
      <c r="C183" s="138">
        <v>0.05</v>
      </c>
      <c r="D183" s="138">
        <v>0.05</v>
      </c>
      <c r="E183" s="138">
        <v>0.05</v>
      </c>
      <c r="F183" s="138">
        <v>0.05</v>
      </c>
      <c r="G183" s="138">
        <v>0.05</v>
      </c>
      <c r="H183" s="139">
        <v>0.05</v>
      </c>
      <c r="I183" s="123"/>
      <c r="J183" s="20"/>
      <c r="K183" s="20"/>
      <c r="L183" s="20"/>
      <c r="M183" s="20"/>
      <c r="N183" s="20"/>
      <c r="O183" s="20"/>
      <c r="P183" s="20"/>
      <c r="Q183" s="20"/>
      <c r="R183" s="20"/>
      <c r="S183" s="20"/>
      <c r="T183" s="20"/>
      <c r="U183" s="20"/>
      <c r="V183" s="20"/>
      <c r="W183" s="20"/>
      <c r="X183" s="20"/>
      <c r="Y183" s="20"/>
      <c r="Z183" s="20"/>
      <c r="AA183" s="20"/>
      <c r="AB183" s="20"/>
    </row>
    <row r="184" spans="1:28" ht="14.25" customHeight="1" x14ac:dyDescent="0.2">
      <c r="A184" s="20"/>
      <c r="B184" s="140"/>
      <c r="C184" s="138"/>
      <c r="D184" s="138"/>
      <c r="E184" s="138"/>
      <c r="F184" s="138"/>
      <c r="G184" s="138"/>
      <c r="H184" s="139"/>
      <c r="I184" s="123"/>
      <c r="J184" s="20"/>
      <c r="K184" s="20"/>
      <c r="L184" s="20"/>
      <c r="M184" s="20"/>
      <c r="N184" s="20"/>
      <c r="O184" s="20"/>
      <c r="P184" s="20"/>
      <c r="Q184" s="20"/>
      <c r="R184" s="20"/>
      <c r="S184" s="20"/>
      <c r="T184" s="20"/>
      <c r="U184" s="20"/>
      <c r="V184" s="20"/>
      <c r="W184" s="20"/>
      <c r="X184" s="20"/>
      <c r="Y184" s="20"/>
      <c r="Z184" s="20"/>
      <c r="AA184" s="20"/>
      <c r="AB184" s="20"/>
    </row>
    <row r="185" spans="1:28" ht="15.75" customHeight="1" x14ac:dyDescent="0.2">
      <c r="B185" s="134" t="s">
        <v>92</v>
      </c>
      <c r="C185" s="138">
        <v>0.09</v>
      </c>
      <c r="D185" s="138">
        <v>0.09</v>
      </c>
      <c r="E185" s="138">
        <v>0.09</v>
      </c>
      <c r="F185" s="138">
        <v>0.09</v>
      </c>
      <c r="G185" s="138">
        <v>0.1</v>
      </c>
      <c r="H185" s="139">
        <v>0.1</v>
      </c>
      <c r="I185" s="123"/>
      <c r="O185" s="110"/>
    </row>
    <row r="186" spans="1:28" ht="15.75" customHeight="1" x14ac:dyDescent="0.2">
      <c r="B186" s="134"/>
      <c r="C186" s="138"/>
      <c r="D186" s="138"/>
      <c r="E186" s="138"/>
      <c r="F186" s="138"/>
      <c r="G186" s="138"/>
      <c r="H186" s="139"/>
      <c r="I186" s="123"/>
      <c r="O186" s="110"/>
    </row>
    <row r="187" spans="1:28" ht="15.75" customHeight="1" x14ac:dyDescent="0.2">
      <c r="B187" s="134" t="s">
        <v>93</v>
      </c>
      <c r="C187" s="138">
        <v>7.0000000000000007E-2</v>
      </c>
      <c r="D187" s="138">
        <v>7.0000000000000007E-2</v>
      </c>
      <c r="E187" s="138">
        <v>7.0000000000000007E-2</v>
      </c>
      <c r="F187" s="138">
        <v>7.0000000000000007E-2</v>
      </c>
      <c r="G187" s="138">
        <v>7.0000000000000007E-2</v>
      </c>
      <c r="H187" s="139">
        <v>0.08</v>
      </c>
      <c r="I187" s="123"/>
      <c r="O187" s="110"/>
    </row>
    <row r="188" spans="1:28" ht="15.75" customHeight="1" x14ac:dyDescent="0.2">
      <c r="B188" s="115"/>
      <c r="C188" s="138"/>
      <c r="D188" s="138"/>
      <c r="E188" s="138"/>
      <c r="F188" s="138"/>
      <c r="G188" s="138"/>
      <c r="H188" s="139"/>
      <c r="I188" s="123"/>
      <c r="O188" s="110"/>
    </row>
    <row r="189" spans="1:28" ht="15.75" customHeight="1" x14ac:dyDescent="0.2">
      <c r="B189" s="115" t="s">
        <v>94</v>
      </c>
      <c r="C189" s="138">
        <v>0.08</v>
      </c>
      <c r="D189" s="138">
        <v>0.08</v>
      </c>
      <c r="E189" s="138">
        <v>0.09</v>
      </c>
      <c r="F189" s="138">
        <v>0.1</v>
      </c>
      <c r="G189" s="138">
        <v>0.1</v>
      </c>
      <c r="H189" s="139">
        <v>0.1</v>
      </c>
      <c r="I189" s="123"/>
      <c r="O189" s="110"/>
    </row>
    <row r="190" spans="1:28" ht="15.75" customHeight="1" x14ac:dyDescent="0.2">
      <c r="B190" s="115"/>
      <c r="C190" s="138"/>
      <c r="D190" s="138"/>
      <c r="E190" s="138"/>
      <c r="F190" s="138"/>
      <c r="G190" s="138"/>
      <c r="H190" s="139"/>
      <c r="I190" s="123"/>
      <c r="O190" s="110"/>
    </row>
    <row r="191" spans="1:28" ht="15.75" customHeight="1" x14ac:dyDescent="0.2">
      <c r="B191" s="115" t="s">
        <v>95</v>
      </c>
      <c r="C191" s="138">
        <v>0.06</v>
      </c>
      <c r="D191" s="138">
        <v>0.06</v>
      </c>
      <c r="E191" s="138">
        <v>0.06</v>
      </c>
      <c r="F191" s="138">
        <v>0.05</v>
      </c>
      <c r="G191" s="138">
        <v>0.05</v>
      </c>
      <c r="H191" s="139">
        <v>0.05</v>
      </c>
      <c r="I191" s="123"/>
      <c r="O191" s="110"/>
    </row>
    <row r="192" spans="1:28" ht="15.75" customHeight="1" x14ac:dyDescent="0.2">
      <c r="B192" s="115"/>
      <c r="C192" s="138"/>
      <c r="D192" s="138"/>
      <c r="E192" s="138"/>
      <c r="F192" s="138"/>
      <c r="G192" s="138"/>
      <c r="H192" s="139"/>
      <c r="I192" s="123"/>
      <c r="O192" s="110"/>
    </row>
    <row r="193" spans="2:15" ht="15.75" customHeight="1" x14ac:dyDescent="0.2">
      <c r="B193" s="115" t="s">
        <v>96</v>
      </c>
      <c r="C193" s="138">
        <v>0.05</v>
      </c>
      <c r="D193" s="138">
        <v>0.06</v>
      </c>
      <c r="E193" s="138">
        <v>0.06</v>
      </c>
      <c r="F193" s="138">
        <v>7.0000000000000007E-2</v>
      </c>
      <c r="G193" s="138">
        <v>7.0000000000000007E-2</v>
      </c>
      <c r="H193" s="139">
        <v>7.0000000000000007E-2</v>
      </c>
      <c r="I193" s="123"/>
      <c r="O193" s="110"/>
    </row>
    <row r="194" spans="2:15" ht="15.75" customHeight="1" x14ac:dyDescent="0.2">
      <c r="B194" s="115"/>
      <c r="C194" s="138"/>
      <c r="D194" s="138"/>
      <c r="E194" s="138"/>
      <c r="F194" s="138"/>
      <c r="G194" s="138"/>
      <c r="H194" s="139"/>
      <c r="I194" s="123"/>
      <c r="O194" s="110"/>
    </row>
    <row r="195" spans="2:15" ht="15.75" customHeight="1" x14ac:dyDescent="0.2">
      <c r="B195" s="115" t="s">
        <v>97</v>
      </c>
      <c r="C195" s="138">
        <v>0.05</v>
      </c>
      <c r="D195" s="138">
        <v>0.06</v>
      </c>
      <c r="E195" s="138">
        <v>7.0000000000000007E-2</v>
      </c>
      <c r="F195" s="138">
        <v>7.0000000000000007E-2</v>
      </c>
      <c r="G195" s="138">
        <v>0.08</v>
      </c>
      <c r="H195" s="139">
        <v>0.1</v>
      </c>
      <c r="I195" s="123"/>
      <c r="O195" s="110"/>
    </row>
    <row r="196" spans="2:15" ht="15.75" customHeight="1" x14ac:dyDescent="0.2">
      <c r="B196" s="141" t="s">
        <v>98</v>
      </c>
      <c r="C196" s="142">
        <f t="shared" ref="C196:H196" si="5">SUM(C175:C195)</f>
        <v>1</v>
      </c>
      <c r="D196" s="142">
        <f t="shared" si="5"/>
        <v>1</v>
      </c>
      <c r="E196" s="142">
        <f t="shared" si="5"/>
        <v>1</v>
      </c>
      <c r="F196" s="142">
        <f t="shared" si="5"/>
        <v>1.0000000000000002</v>
      </c>
      <c r="G196" s="142">
        <f t="shared" si="5"/>
        <v>0.99999999999999989</v>
      </c>
      <c r="H196" s="143">
        <f t="shared" si="5"/>
        <v>0.99999999999999989</v>
      </c>
      <c r="I196" s="123"/>
      <c r="O196" s="110"/>
    </row>
    <row r="197" spans="2:15" ht="15.75" customHeight="1" x14ac:dyDescent="0.2">
      <c r="B197" s="144"/>
      <c r="C197" s="123"/>
      <c r="D197" s="123"/>
      <c r="E197" s="123"/>
      <c r="F197" s="123"/>
      <c r="G197" s="123"/>
      <c r="H197" s="129"/>
      <c r="I197" s="123"/>
      <c r="O197" s="110"/>
    </row>
    <row r="198" spans="2:15" ht="15.75" customHeight="1" x14ac:dyDescent="0.2">
      <c r="B198" s="145" t="s">
        <v>99</v>
      </c>
      <c r="C198" s="352" t="s">
        <v>100</v>
      </c>
      <c r="D198" s="353"/>
      <c r="E198" s="353"/>
      <c r="F198" s="353"/>
      <c r="G198" s="353"/>
      <c r="H198" s="354"/>
      <c r="I198" s="123"/>
      <c r="O198" s="110"/>
    </row>
    <row r="199" spans="2:15" ht="15.75" customHeight="1" x14ac:dyDescent="0.2">
      <c r="B199" s="166"/>
      <c r="C199" s="149"/>
      <c r="D199" s="149"/>
      <c r="E199" s="149"/>
      <c r="F199" s="149"/>
      <c r="G199" s="149"/>
      <c r="H199" s="108" t="s">
        <v>113</v>
      </c>
      <c r="I199" s="149"/>
      <c r="O199" s="110"/>
    </row>
    <row r="200" spans="2:15" ht="15.75" customHeight="1" x14ac:dyDescent="0.2">
      <c r="B200" s="110"/>
      <c r="C200" s="149"/>
      <c r="D200" s="149"/>
      <c r="E200" s="149"/>
      <c r="F200" s="149"/>
      <c r="G200" s="149"/>
      <c r="H200" s="149"/>
      <c r="I200" s="149"/>
      <c r="O200" s="110"/>
    </row>
    <row r="201" spans="2:15" ht="15.75" customHeight="1" x14ac:dyDescent="0.2">
      <c r="B201" s="166"/>
      <c r="C201" s="149"/>
      <c r="D201" s="149"/>
      <c r="E201" s="149"/>
      <c r="F201" s="149"/>
      <c r="G201" s="149"/>
      <c r="H201" s="149"/>
      <c r="I201" s="149"/>
      <c r="O201" s="110"/>
    </row>
    <row r="202" spans="2:15" ht="15.75" customHeight="1" x14ac:dyDescent="0.2">
      <c r="B202" s="166"/>
      <c r="C202" s="149"/>
      <c r="D202" s="149"/>
      <c r="E202" s="149"/>
      <c r="F202" s="149"/>
      <c r="G202" s="149"/>
      <c r="H202" s="149"/>
      <c r="I202" s="149"/>
      <c r="O202" s="110"/>
    </row>
    <row r="203" spans="2:15" ht="15.75" customHeight="1" x14ac:dyDescent="0.2">
      <c r="B203" s="166"/>
      <c r="C203" s="149"/>
      <c r="D203" s="149"/>
      <c r="E203" s="149"/>
      <c r="F203" s="149"/>
      <c r="G203" s="149"/>
      <c r="H203" s="149"/>
      <c r="I203" s="149"/>
      <c r="O203" s="110"/>
    </row>
    <row r="204" spans="2:15" ht="15.75" customHeight="1" x14ac:dyDescent="0.2">
      <c r="B204" s="166"/>
      <c r="C204" s="149"/>
      <c r="D204" s="149"/>
      <c r="E204" s="149"/>
      <c r="F204" s="149"/>
      <c r="G204" s="149"/>
      <c r="H204" s="149"/>
      <c r="I204" s="149"/>
      <c r="O204" s="110"/>
    </row>
    <row r="205" spans="2:15" ht="15.75" customHeight="1" x14ac:dyDescent="0.2">
      <c r="B205" s="166"/>
      <c r="C205" s="149"/>
      <c r="D205" s="149"/>
      <c r="E205" s="149"/>
      <c r="F205" s="149"/>
      <c r="G205" s="149"/>
      <c r="H205" s="149"/>
      <c r="I205" s="149"/>
      <c r="O205" s="110"/>
    </row>
    <row r="206" spans="2:15" ht="15.75" customHeight="1" x14ac:dyDescent="0.2">
      <c r="B206" s="166"/>
      <c r="C206" s="149"/>
      <c r="D206" s="149"/>
      <c r="E206" s="149"/>
      <c r="F206" s="149"/>
      <c r="G206" s="149"/>
      <c r="H206" s="149"/>
      <c r="I206" s="149"/>
      <c r="O206" s="110"/>
    </row>
    <row r="207" spans="2:15" ht="15.75" customHeight="1" x14ac:dyDescent="0.2">
      <c r="B207" s="166"/>
      <c r="C207" s="149"/>
      <c r="D207" s="149"/>
      <c r="E207" s="149"/>
      <c r="F207" s="149"/>
      <c r="G207" s="149"/>
      <c r="H207" s="149"/>
      <c r="I207" s="149"/>
      <c r="O207" s="110"/>
    </row>
    <row r="208" spans="2:15" ht="15.75" customHeight="1" x14ac:dyDescent="0.2">
      <c r="B208" s="166"/>
      <c r="C208" s="149"/>
      <c r="D208" s="149"/>
      <c r="E208" s="149"/>
      <c r="F208" s="149"/>
      <c r="G208" s="149"/>
      <c r="H208" s="149"/>
      <c r="I208" s="149"/>
      <c r="O208" s="110"/>
    </row>
    <row r="209" spans="1:15" ht="15.75" customHeight="1" x14ac:dyDescent="0.2">
      <c r="B209" s="166"/>
      <c r="C209" s="149"/>
      <c r="D209" s="149"/>
      <c r="E209" s="149"/>
      <c r="F209" s="149"/>
      <c r="G209" s="149"/>
      <c r="H209" s="149"/>
      <c r="I209" s="149"/>
      <c r="O209" s="110"/>
    </row>
    <row r="210" spans="1:15" ht="15.75" customHeight="1" x14ac:dyDescent="0.2">
      <c r="B210" s="166"/>
      <c r="C210" s="149"/>
      <c r="D210" s="149"/>
      <c r="E210" s="149"/>
      <c r="F210" s="149"/>
      <c r="G210" s="149"/>
      <c r="H210" s="149"/>
      <c r="I210" s="149"/>
      <c r="O210" s="110"/>
    </row>
    <row r="211" spans="1:15" ht="15.75" customHeight="1" x14ac:dyDescent="0.2">
      <c r="B211" s="166"/>
      <c r="C211" s="149"/>
      <c r="D211" s="149"/>
      <c r="E211" s="149"/>
      <c r="F211" s="149"/>
      <c r="G211" s="149"/>
      <c r="H211" s="149"/>
      <c r="I211" s="149"/>
      <c r="O211" s="110"/>
    </row>
    <row r="212" spans="1:15" ht="15.75" customHeight="1" x14ac:dyDescent="0.2">
      <c r="B212" s="166"/>
      <c r="C212" s="149"/>
      <c r="D212" s="149"/>
      <c r="E212" s="149"/>
      <c r="F212" s="149"/>
      <c r="G212" s="149"/>
      <c r="H212" s="149"/>
      <c r="I212" s="149"/>
      <c r="O212" s="110"/>
    </row>
    <row r="213" spans="1:15" ht="15.75" customHeight="1" x14ac:dyDescent="0.2">
      <c r="A213" s="149"/>
      <c r="B213" s="166"/>
      <c r="C213" s="149"/>
      <c r="D213" s="149"/>
      <c r="E213" s="149"/>
      <c r="F213" s="149"/>
      <c r="G213" s="149"/>
      <c r="H213" s="149"/>
      <c r="I213" s="149"/>
      <c r="O213" s="149"/>
    </row>
    <row r="214" spans="1:15" ht="15.75" customHeight="1" x14ac:dyDescent="0.2">
      <c r="A214" s="149"/>
      <c r="B214" s="166"/>
      <c r="C214" s="149"/>
      <c r="D214" s="149"/>
      <c r="E214" s="149"/>
      <c r="F214" s="149"/>
      <c r="G214" s="149"/>
      <c r="H214" s="149"/>
      <c r="I214" s="149"/>
      <c r="O214" s="149"/>
    </row>
    <row r="215" spans="1:15" ht="15.75" customHeight="1" x14ac:dyDescent="0.2">
      <c r="A215" s="149"/>
      <c r="B215" s="166"/>
      <c r="C215" s="149"/>
      <c r="D215" s="149"/>
      <c r="E215" s="149"/>
      <c r="F215" s="149"/>
      <c r="G215" s="149"/>
      <c r="H215" s="149"/>
      <c r="I215" s="149"/>
      <c r="O215" s="149"/>
    </row>
    <row r="216" spans="1:15" ht="15.75" customHeight="1" x14ac:dyDescent="0.2">
      <c r="A216" s="149"/>
      <c r="B216" s="166"/>
      <c r="C216" s="149"/>
      <c r="D216" s="149"/>
      <c r="E216" s="149"/>
      <c r="F216" s="149"/>
      <c r="G216" s="149"/>
      <c r="H216" s="149"/>
      <c r="I216" s="149"/>
      <c r="O216" s="149"/>
    </row>
    <row r="217" spans="1:15" ht="15.75" customHeight="1" x14ac:dyDescent="0.2">
      <c r="A217" s="149"/>
      <c r="B217" s="166"/>
      <c r="C217" s="149"/>
      <c r="D217" s="149"/>
      <c r="E217" s="149"/>
      <c r="F217" s="149"/>
      <c r="G217" s="149"/>
      <c r="H217" s="149"/>
      <c r="I217" s="149"/>
      <c r="O217" s="149"/>
    </row>
    <row r="218" spans="1:15" ht="15.75" customHeight="1" x14ac:dyDescent="0.2">
      <c r="A218" s="149"/>
      <c r="B218" s="166"/>
      <c r="C218" s="149"/>
      <c r="D218" s="149"/>
      <c r="E218" s="149"/>
      <c r="F218" s="149"/>
      <c r="G218" s="149"/>
      <c r="H218" s="149"/>
      <c r="I218" s="149"/>
      <c r="O218" s="149"/>
    </row>
    <row r="219" spans="1:15" ht="15.75" customHeight="1" x14ac:dyDescent="0.2">
      <c r="A219" s="149"/>
      <c r="B219" s="166"/>
      <c r="C219" s="149"/>
      <c r="D219" s="149"/>
      <c r="E219" s="149"/>
      <c r="F219" s="149"/>
      <c r="G219" s="149"/>
      <c r="H219" s="149"/>
      <c r="I219" s="149"/>
      <c r="O219" s="149"/>
    </row>
    <row r="220" spans="1:15" ht="15.75" customHeight="1" x14ac:dyDescent="0.2">
      <c r="A220" s="149"/>
      <c r="B220" s="166"/>
      <c r="C220" s="149"/>
      <c r="D220" s="149"/>
      <c r="E220" s="149"/>
      <c r="F220" s="149"/>
      <c r="G220" s="149"/>
      <c r="H220" s="149"/>
      <c r="I220" s="149"/>
      <c r="O220" s="149"/>
    </row>
    <row r="221" spans="1:15" ht="15.75" customHeight="1" x14ac:dyDescent="0.2">
      <c r="A221" s="149"/>
      <c r="B221" s="166"/>
      <c r="C221" s="149"/>
      <c r="D221" s="149"/>
      <c r="E221" s="149"/>
      <c r="F221" s="149"/>
      <c r="G221" s="149"/>
      <c r="H221" s="149"/>
      <c r="I221" s="149"/>
      <c r="O221" s="149"/>
    </row>
    <row r="222" spans="1:15" ht="15.75" customHeight="1" x14ac:dyDescent="0.2">
      <c r="A222" s="149"/>
      <c r="B222" s="166"/>
      <c r="C222" s="149"/>
      <c r="D222" s="149"/>
      <c r="E222" s="149"/>
      <c r="F222" s="149"/>
      <c r="G222" s="149"/>
      <c r="H222" s="149"/>
      <c r="I222" s="149"/>
      <c r="O222" s="149"/>
    </row>
    <row r="223" spans="1:15" ht="15.75" customHeight="1" x14ac:dyDescent="0.2">
      <c r="A223" s="149"/>
      <c r="B223" s="166"/>
      <c r="C223" s="149"/>
      <c r="D223" s="149"/>
      <c r="E223" s="149"/>
      <c r="F223" s="149"/>
      <c r="G223" s="149"/>
      <c r="H223" s="149"/>
      <c r="I223" s="149"/>
      <c r="O223" s="149"/>
    </row>
    <row r="224" spans="1:15" ht="15.75" customHeight="1" x14ac:dyDescent="0.2">
      <c r="A224" s="149"/>
      <c r="B224" s="166"/>
      <c r="C224" s="149"/>
      <c r="D224" s="149"/>
      <c r="E224" s="149"/>
      <c r="F224" s="149"/>
      <c r="G224" s="149"/>
      <c r="H224" s="149"/>
      <c r="I224" s="149"/>
      <c r="O224" s="149"/>
    </row>
    <row r="225" spans="1:15" ht="15.75" customHeight="1" x14ac:dyDescent="0.2">
      <c r="A225" s="149"/>
      <c r="B225" s="166"/>
      <c r="C225" s="149"/>
      <c r="D225" s="149"/>
      <c r="E225" s="149"/>
      <c r="F225" s="149"/>
      <c r="G225" s="149"/>
      <c r="H225" s="149"/>
      <c r="I225" s="149"/>
      <c r="O225" s="149"/>
    </row>
    <row r="226" spans="1:15" ht="15.75" customHeight="1" x14ac:dyDescent="0.2">
      <c r="A226" s="149"/>
      <c r="B226" s="166"/>
      <c r="C226" s="149"/>
      <c r="D226" s="149"/>
      <c r="E226" s="149"/>
      <c r="F226" s="149"/>
      <c r="G226" s="149"/>
      <c r="H226" s="149"/>
      <c r="I226" s="149"/>
      <c r="O226" s="149"/>
    </row>
    <row r="227" spans="1:15" ht="15.75" customHeight="1" x14ac:dyDescent="0.2">
      <c r="A227" s="149"/>
      <c r="B227" s="166"/>
      <c r="C227" s="149"/>
      <c r="D227" s="149"/>
      <c r="E227" s="149"/>
      <c r="F227" s="149"/>
      <c r="G227" s="149"/>
      <c r="H227" s="149"/>
      <c r="I227" s="149"/>
      <c r="O227" s="149"/>
    </row>
    <row r="228" spans="1:15" ht="15.75" customHeight="1" x14ac:dyDescent="0.2">
      <c r="A228" s="149"/>
      <c r="B228" s="166"/>
      <c r="C228" s="149"/>
      <c r="D228" s="149"/>
      <c r="E228" s="149"/>
      <c r="F228" s="149"/>
      <c r="G228" s="149"/>
      <c r="H228" s="149"/>
      <c r="I228" s="149"/>
      <c r="O228" s="149"/>
    </row>
    <row r="229" spans="1:15" ht="15.75" customHeight="1" x14ac:dyDescent="0.2">
      <c r="A229" s="149"/>
      <c r="B229" s="166"/>
      <c r="C229" s="149"/>
      <c r="D229" s="149"/>
      <c r="E229" s="149"/>
      <c r="F229" s="149"/>
      <c r="G229" s="149"/>
      <c r="H229" s="149"/>
      <c r="I229" s="149"/>
      <c r="O229" s="149"/>
    </row>
    <row r="230" spans="1:15" ht="15.75" customHeight="1" x14ac:dyDescent="0.2">
      <c r="A230" s="149"/>
      <c r="B230" s="166"/>
      <c r="C230" s="149"/>
      <c r="D230" s="149"/>
      <c r="E230" s="149"/>
      <c r="F230" s="149"/>
      <c r="G230" s="149"/>
      <c r="H230" s="149"/>
      <c r="I230" s="149"/>
      <c r="O230" s="149"/>
    </row>
    <row r="231" spans="1:15" ht="15.75" customHeight="1" x14ac:dyDescent="0.2">
      <c r="A231" s="149"/>
      <c r="B231" s="166"/>
      <c r="C231" s="149"/>
      <c r="D231" s="149"/>
      <c r="E231" s="149"/>
      <c r="F231" s="149"/>
      <c r="G231" s="149"/>
      <c r="H231" s="149"/>
      <c r="I231" s="149"/>
      <c r="O231" s="149"/>
    </row>
    <row r="232" spans="1:15" ht="15.75" customHeight="1" x14ac:dyDescent="0.2">
      <c r="A232" s="149"/>
      <c r="B232" s="166"/>
      <c r="C232" s="149"/>
      <c r="D232" s="149"/>
      <c r="E232" s="149"/>
      <c r="F232" s="149"/>
      <c r="G232" s="149"/>
      <c r="H232" s="149"/>
      <c r="I232" s="149"/>
      <c r="O232" s="149"/>
    </row>
    <row r="233" spans="1:15" ht="15.75" customHeight="1" x14ac:dyDescent="0.2">
      <c r="A233" s="149"/>
      <c r="B233" s="166"/>
      <c r="C233" s="149"/>
      <c r="D233" s="149"/>
      <c r="E233" s="149"/>
      <c r="F233" s="149"/>
      <c r="G233" s="149"/>
      <c r="H233" s="149"/>
      <c r="I233" s="149"/>
      <c r="O233" s="149"/>
    </row>
    <row r="234" spans="1:15" ht="15.75" customHeight="1" x14ac:dyDescent="0.2">
      <c r="A234" s="149"/>
      <c r="B234" s="166"/>
      <c r="C234" s="149"/>
      <c r="D234" s="149"/>
      <c r="E234" s="149"/>
      <c r="F234" s="149"/>
      <c r="G234" s="149"/>
      <c r="H234" s="149"/>
      <c r="I234" s="149"/>
      <c r="O234" s="149"/>
    </row>
    <row r="235" spans="1:15" ht="15.75" customHeight="1" x14ac:dyDescent="0.2">
      <c r="A235" s="149"/>
      <c r="B235" s="166"/>
      <c r="C235" s="149"/>
      <c r="D235" s="149"/>
      <c r="E235" s="149"/>
      <c r="F235" s="149"/>
      <c r="G235" s="149"/>
      <c r="H235" s="149"/>
      <c r="I235" s="149"/>
      <c r="O235" s="149"/>
    </row>
    <row r="236" spans="1:15" ht="15.75" customHeight="1" x14ac:dyDescent="0.2">
      <c r="A236" s="149"/>
      <c r="B236" s="166"/>
      <c r="C236" s="149"/>
      <c r="D236" s="149"/>
      <c r="E236" s="149"/>
      <c r="F236" s="149"/>
      <c r="G236" s="149"/>
      <c r="H236" s="149"/>
      <c r="I236" s="149"/>
      <c r="O236" s="149"/>
    </row>
    <row r="237" spans="1:15" ht="15.75" customHeight="1" x14ac:dyDescent="0.2">
      <c r="A237" s="149"/>
      <c r="B237" s="166"/>
      <c r="C237" s="149"/>
      <c r="D237" s="149"/>
      <c r="E237" s="149"/>
      <c r="F237" s="149"/>
      <c r="G237" s="149"/>
      <c r="H237" s="149"/>
      <c r="I237" s="149"/>
      <c r="O237" s="149"/>
    </row>
    <row r="238" spans="1:15" ht="15.75" customHeight="1" x14ac:dyDescent="0.2">
      <c r="A238" s="149"/>
      <c r="B238" s="166"/>
      <c r="C238" s="149"/>
      <c r="D238" s="149"/>
      <c r="E238" s="149"/>
      <c r="F238" s="149"/>
      <c r="G238" s="149"/>
      <c r="H238" s="149"/>
      <c r="I238" s="149"/>
      <c r="O238" s="149"/>
    </row>
    <row r="239" spans="1:15" ht="15.75" customHeight="1" x14ac:dyDescent="0.2">
      <c r="A239" s="149"/>
      <c r="B239" s="166"/>
      <c r="C239" s="149"/>
      <c r="D239" s="149"/>
      <c r="E239" s="149"/>
      <c r="F239" s="149"/>
      <c r="G239" s="149"/>
      <c r="H239" s="149"/>
      <c r="I239" s="149"/>
      <c r="O239" s="149"/>
    </row>
    <row r="240" spans="1:15" ht="15.75" customHeight="1" x14ac:dyDescent="0.2">
      <c r="A240" s="149"/>
      <c r="B240" s="166"/>
      <c r="C240" s="149"/>
      <c r="D240" s="149"/>
      <c r="E240" s="149"/>
      <c r="F240" s="149"/>
      <c r="G240" s="149"/>
      <c r="H240" s="149"/>
      <c r="I240" s="149"/>
      <c r="O240" s="149"/>
    </row>
    <row r="241" spans="1:15" ht="15.75" customHeight="1" x14ac:dyDescent="0.2">
      <c r="A241" s="149"/>
      <c r="B241" s="166"/>
      <c r="C241" s="149"/>
      <c r="D241" s="149"/>
      <c r="E241" s="149"/>
      <c r="F241" s="149"/>
      <c r="G241" s="149"/>
      <c r="H241" s="149"/>
      <c r="I241" s="149"/>
      <c r="O241" s="149"/>
    </row>
    <row r="242" spans="1:15" ht="15.75" customHeight="1" x14ac:dyDescent="0.2">
      <c r="A242" s="149"/>
      <c r="B242" s="166"/>
      <c r="C242" s="149"/>
      <c r="D242" s="149"/>
      <c r="E242" s="149"/>
      <c r="F242" s="149"/>
      <c r="G242" s="149"/>
      <c r="H242" s="149"/>
      <c r="I242" s="149"/>
      <c r="O242" s="149"/>
    </row>
    <row r="243" spans="1:15" ht="15.75" customHeight="1" x14ac:dyDescent="0.2">
      <c r="A243" s="149"/>
      <c r="B243" s="166"/>
      <c r="C243" s="149"/>
      <c r="D243" s="149"/>
      <c r="E243" s="149"/>
      <c r="F243" s="149"/>
      <c r="G243" s="149"/>
      <c r="H243" s="149"/>
      <c r="I243" s="149"/>
      <c r="O243" s="149"/>
    </row>
    <row r="244" spans="1:15" ht="15.75" customHeight="1" x14ac:dyDescent="0.2">
      <c r="A244" s="149"/>
      <c r="B244" s="166"/>
      <c r="C244" s="149"/>
      <c r="D244" s="149"/>
      <c r="E244" s="149"/>
      <c r="F244" s="149"/>
      <c r="G244" s="149"/>
      <c r="H244" s="149"/>
      <c r="I244" s="149"/>
      <c r="O244" s="149"/>
    </row>
    <row r="245" spans="1:15" ht="15.75" customHeight="1" x14ac:dyDescent="0.2">
      <c r="A245" s="149"/>
      <c r="B245" s="166"/>
      <c r="C245" s="149"/>
      <c r="D245" s="149"/>
      <c r="E245" s="149"/>
      <c r="F245" s="149"/>
      <c r="G245" s="149"/>
      <c r="H245" s="149"/>
      <c r="I245" s="149"/>
      <c r="O245" s="149"/>
    </row>
    <row r="246" spans="1:15" ht="15.75" customHeight="1" x14ac:dyDescent="0.2">
      <c r="A246" s="149"/>
      <c r="B246" s="166"/>
      <c r="C246" s="149"/>
      <c r="D246" s="149"/>
      <c r="E246" s="149"/>
      <c r="F246" s="149"/>
      <c r="G246" s="149"/>
      <c r="H246" s="149"/>
      <c r="I246" s="149"/>
      <c r="O246" s="149"/>
    </row>
    <row r="247" spans="1:15" ht="15.75" customHeight="1" x14ac:dyDescent="0.2">
      <c r="A247" s="149"/>
      <c r="B247" s="166"/>
      <c r="C247" s="149"/>
      <c r="D247" s="149"/>
      <c r="E247" s="149"/>
      <c r="F247" s="149"/>
      <c r="G247" s="149"/>
      <c r="H247" s="149"/>
      <c r="I247" s="149"/>
      <c r="O247" s="149"/>
    </row>
    <row r="248" spans="1:15" ht="15.75" customHeight="1" x14ac:dyDescent="0.2">
      <c r="A248" s="149"/>
      <c r="B248" s="166"/>
      <c r="C248" s="149"/>
      <c r="D248" s="149"/>
      <c r="E248" s="149"/>
      <c r="F248" s="149"/>
      <c r="G248" s="149"/>
      <c r="H248" s="149"/>
      <c r="I248" s="149"/>
      <c r="O248" s="149"/>
    </row>
    <row r="249" spans="1:15" ht="15.75" customHeight="1" x14ac:dyDescent="0.2">
      <c r="A249" s="149"/>
      <c r="B249" s="166"/>
      <c r="C249" s="149"/>
      <c r="D249" s="149"/>
      <c r="E249" s="149"/>
      <c r="F249" s="149"/>
      <c r="G249" s="149"/>
      <c r="H249" s="149"/>
      <c r="I249" s="149"/>
      <c r="O249" s="149"/>
    </row>
    <row r="250" spans="1:15" ht="15.75" customHeight="1" x14ac:dyDescent="0.2">
      <c r="A250" s="149"/>
      <c r="B250" s="166"/>
      <c r="C250" s="149"/>
      <c r="D250" s="149"/>
      <c r="E250" s="149"/>
      <c r="F250" s="149"/>
      <c r="G250" s="149"/>
      <c r="H250" s="149"/>
      <c r="I250" s="149"/>
      <c r="O250" s="149"/>
    </row>
    <row r="251" spans="1:15" ht="15.75" customHeight="1" x14ac:dyDescent="0.2">
      <c r="A251" s="149"/>
      <c r="B251" s="166"/>
      <c r="C251" s="149"/>
      <c r="D251" s="149"/>
      <c r="E251" s="149"/>
      <c r="F251" s="149"/>
      <c r="G251" s="149"/>
      <c r="H251" s="149"/>
      <c r="I251" s="149"/>
      <c r="O251" s="149"/>
    </row>
    <row r="252" spans="1:15" ht="15.75" customHeight="1" x14ac:dyDescent="0.2">
      <c r="A252" s="149"/>
      <c r="B252" s="166"/>
      <c r="C252" s="149"/>
      <c r="D252" s="149"/>
      <c r="E252" s="149"/>
      <c r="F252" s="149"/>
      <c r="G252" s="149"/>
      <c r="H252" s="149"/>
      <c r="I252" s="149"/>
      <c r="O252" s="149"/>
    </row>
    <row r="253" spans="1:15" ht="15.75" customHeight="1" x14ac:dyDescent="0.2">
      <c r="A253" s="149"/>
      <c r="B253" s="166"/>
      <c r="C253" s="149"/>
      <c r="D253" s="149"/>
      <c r="E253" s="149"/>
      <c r="F253" s="149"/>
      <c r="G253" s="149"/>
      <c r="H253" s="149"/>
      <c r="I253" s="149"/>
      <c r="O253" s="149"/>
    </row>
    <row r="254" spans="1:15" ht="15.75" customHeight="1" x14ac:dyDescent="0.2">
      <c r="A254" s="149"/>
      <c r="B254" s="166"/>
      <c r="C254" s="149"/>
      <c r="D254" s="149"/>
      <c r="E254" s="149"/>
      <c r="F254" s="149"/>
      <c r="G254" s="149"/>
      <c r="H254" s="149"/>
      <c r="I254" s="149"/>
      <c r="O254" s="149"/>
    </row>
    <row r="255" spans="1:15" ht="15.75" customHeight="1" x14ac:dyDescent="0.2">
      <c r="A255" s="149"/>
      <c r="B255" s="166"/>
      <c r="C255" s="149"/>
      <c r="D255" s="149"/>
      <c r="E255" s="149"/>
      <c r="F255" s="149"/>
      <c r="G255" s="149"/>
      <c r="H255" s="149"/>
      <c r="I255" s="149"/>
      <c r="O255" s="149"/>
    </row>
    <row r="256" spans="1:15" ht="15.75" customHeight="1" x14ac:dyDescent="0.2">
      <c r="A256" s="149"/>
      <c r="B256" s="166"/>
      <c r="C256" s="149"/>
      <c r="D256" s="149"/>
      <c r="E256" s="149"/>
      <c r="F256" s="149"/>
      <c r="G256" s="149"/>
      <c r="H256" s="149"/>
      <c r="I256" s="149"/>
      <c r="O256" s="149"/>
    </row>
    <row r="257" spans="1:15" ht="15.75" customHeight="1" x14ac:dyDescent="0.2">
      <c r="A257" s="149"/>
      <c r="B257" s="166"/>
      <c r="C257" s="149"/>
      <c r="D257" s="149"/>
      <c r="E257" s="149"/>
      <c r="F257" s="149"/>
      <c r="G257" s="149"/>
      <c r="H257" s="149"/>
      <c r="I257" s="149"/>
      <c r="O257" s="149"/>
    </row>
    <row r="258" spans="1:15" ht="15.75" customHeight="1" x14ac:dyDescent="0.2">
      <c r="A258" s="149"/>
      <c r="B258" s="166"/>
      <c r="C258" s="149"/>
      <c r="D258" s="149"/>
      <c r="E258" s="149"/>
      <c r="F258" s="149"/>
      <c r="G258" s="149"/>
      <c r="H258" s="149"/>
      <c r="I258" s="149"/>
      <c r="O258" s="149"/>
    </row>
    <row r="259" spans="1:15" ht="15.75" customHeight="1" x14ac:dyDescent="0.2">
      <c r="A259" s="149"/>
      <c r="B259" s="166"/>
      <c r="C259" s="149"/>
      <c r="D259" s="149"/>
      <c r="E259" s="149"/>
      <c r="F259" s="149"/>
      <c r="G259" s="149"/>
      <c r="H259" s="149"/>
      <c r="I259" s="149"/>
      <c r="O259" s="149"/>
    </row>
    <row r="260" spans="1:15" ht="15.75" customHeight="1" x14ac:dyDescent="0.2">
      <c r="A260" s="149"/>
      <c r="B260" s="166"/>
      <c r="C260" s="149"/>
      <c r="D260" s="149"/>
      <c r="E260" s="149"/>
      <c r="F260" s="149"/>
      <c r="G260" s="149"/>
      <c r="H260" s="149"/>
      <c r="I260" s="149"/>
      <c r="O260" s="149"/>
    </row>
    <row r="261" spans="1:15" ht="15.75" customHeight="1" x14ac:dyDescent="0.2">
      <c r="A261" s="149"/>
      <c r="B261" s="166"/>
      <c r="C261" s="149"/>
      <c r="D261" s="149"/>
      <c r="E261" s="149"/>
      <c r="F261" s="149"/>
      <c r="G261" s="149"/>
      <c r="H261" s="149"/>
      <c r="I261" s="149"/>
      <c r="O261" s="149"/>
    </row>
    <row r="262" spans="1:15" ht="15.75" customHeight="1" x14ac:dyDescent="0.2">
      <c r="A262" s="149"/>
      <c r="B262" s="166"/>
      <c r="C262" s="149"/>
      <c r="D262" s="149"/>
      <c r="E262" s="149"/>
      <c r="F262" s="149"/>
      <c r="G262" s="149"/>
      <c r="H262" s="149"/>
      <c r="I262" s="149"/>
      <c r="O262" s="149"/>
    </row>
    <row r="263" spans="1:15" ht="15.75" customHeight="1" x14ac:dyDescent="0.2">
      <c r="A263" s="149"/>
      <c r="B263" s="166"/>
      <c r="C263" s="149"/>
      <c r="D263" s="149"/>
      <c r="E263" s="149"/>
      <c r="F263" s="149"/>
      <c r="G263" s="149"/>
      <c r="H263" s="149"/>
      <c r="I263" s="149"/>
      <c r="O263" s="149"/>
    </row>
    <row r="264" spans="1:15" ht="15.75" customHeight="1" x14ac:dyDescent="0.2">
      <c r="A264" s="149"/>
      <c r="B264" s="166"/>
      <c r="C264" s="149"/>
      <c r="D264" s="149"/>
      <c r="E264" s="149"/>
      <c r="F264" s="149"/>
      <c r="G264" s="149"/>
      <c r="H264" s="149"/>
      <c r="I264" s="149"/>
      <c r="O264" s="149"/>
    </row>
    <row r="265" spans="1:15" ht="15.75" customHeight="1" x14ac:dyDescent="0.2">
      <c r="A265" s="149"/>
      <c r="B265" s="166"/>
      <c r="C265" s="149"/>
      <c r="D265" s="149"/>
      <c r="E265" s="149"/>
      <c r="F265" s="149"/>
      <c r="G265" s="149"/>
      <c r="H265" s="149"/>
      <c r="I265" s="149"/>
      <c r="O265" s="149"/>
    </row>
    <row r="266" spans="1:15" ht="15.75" customHeight="1" x14ac:dyDescent="0.2">
      <c r="A266" s="149"/>
      <c r="B266" s="166"/>
      <c r="C266" s="149"/>
      <c r="D266" s="149"/>
      <c r="E266" s="149"/>
      <c r="F266" s="149"/>
      <c r="G266" s="149"/>
      <c r="H266" s="149"/>
      <c r="I266" s="149"/>
      <c r="O266" s="149"/>
    </row>
    <row r="267" spans="1:15" ht="15.75" customHeight="1" x14ac:dyDescent="0.2">
      <c r="A267" s="149"/>
      <c r="B267" s="166"/>
      <c r="C267" s="149"/>
      <c r="D267" s="149"/>
      <c r="E267" s="149"/>
      <c r="F267" s="149"/>
      <c r="G267" s="149"/>
      <c r="H267" s="149"/>
      <c r="I267" s="149"/>
      <c r="O267" s="149"/>
    </row>
    <row r="268" spans="1:15" ht="15.75" customHeight="1" x14ac:dyDescent="0.2">
      <c r="A268" s="149"/>
      <c r="B268" s="166"/>
      <c r="C268" s="149"/>
      <c r="D268" s="149"/>
      <c r="E268" s="149"/>
      <c r="F268" s="149"/>
      <c r="G268" s="149"/>
      <c r="H268" s="149"/>
      <c r="I268" s="149"/>
      <c r="O268" s="149"/>
    </row>
    <row r="269" spans="1:15" ht="15.75" customHeight="1" x14ac:dyDescent="0.2">
      <c r="A269" s="149"/>
      <c r="B269" s="166"/>
      <c r="C269" s="149"/>
      <c r="D269" s="149"/>
      <c r="E269" s="149"/>
      <c r="F269" s="149"/>
      <c r="G269" s="149"/>
      <c r="H269" s="149"/>
      <c r="I269" s="149"/>
      <c r="O269" s="149"/>
    </row>
    <row r="270" spans="1:15" ht="15.75" customHeight="1" x14ac:dyDescent="0.2">
      <c r="A270" s="149"/>
      <c r="B270" s="166"/>
      <c r="C270" s="149"/>
      <c r="D270" s="149"/>
      <c r="E270" s="149"/>
      <c r="F270" s="149"/>
      <c r="G270" s="149"/>
      <c r="H270" s="149"/>
      <c r="I270" s="149"/>
      <c r="O270" s="149"/>
    </row>
    <row r="271" spans="1:15" ht="15.75" customHeight="1" x14ac:dyDescent="0.2">
      <c r="A271" s="149"/>
      <c r="B271" s="166"/>
      <c r="C271" s="149"/>
      <c r="D271" s="149"/>
      <c r="E271" s="149"/>
      <c r="F271" s="149"/>
      <c r="G271" s="149"/>
      <c r="H271" s="149"/>
      <c r="I271" s="149"/>
      <c r="O271" s="149"/>
    </row>
    <row r="272" spans="1:15" ht="15.75" customHeight="1" x14ac:dyDescent="0.2">
      <c r="A272" s="149"/>
      <c r="B272" s="166"/>
      <c r="C272" s="149"/>
      <c r="D272" s="149"/>
      <c r="E272" s="149"/>
      <c r="F272" s="149"/>
      <c r="G272" s="149"/>
      <c r="H272" s="149"/>
      <c r="I272" s="149"/>
      <c r="O272" s="149"/>
    </row>
    <row r="273" spans="1:15" ht="15.75" customHeight="1" x14ac:dyDescent="0.2">
      <c r="A273" s="149"/>
      <c r="B273" s="166"/>
      <c r="C273" s="149"/>
      <c r="D273" s="149"/>
      <c r="E273" s="149"/>
      <c r="F273" s="149"/>
      <c r="G273" s="149"/>
      <c r="H273" s="149"/>
      <c r="I273" s="149"/>
      <c r="O273" s="149"/>
    </row>
    <row r="274" spans="1:15" ht="15.75" customHeight="1" x14ac:dyDescent="0.2">
      <c r="A274" s="149"/>
      <c r="B274" s="166"/>
      <c r="C274" s="149"/>
      <c r="D274" s="149"/>
      <c r="E274" s="149"/>
      <c r="F274" s="149"/>
      <c r="G274" s="149"/>
      <c r="H274" s="149"/>
      <c r="I274" s="149"/>
      <c r="O274" s="149"/>
    </row>
    <row r="275" spans="1:15" ht="15.75" customHeight="1" x14ac:dyDescent="0.2">
      <c r="A275" s="149"/>
      <c r="B275" s="166"/>
      <c r="C275" s="149"/>
      <c r="D275" s="149"/>
      <c r="E275" s="149"/>
      <c r="F275" s="149"/>
      <c r="G275" s="149"/>
      <c r="H275" s="149"/>
      <c r="I275" s="149"/>
      <c r="O275" s="149"/>
    </row>
    <row r="276" spans="1:15" ht="15.75" customHeight="1" x14ac:dyDescent="0.2">
      <c r="A276" s="149"/>
      <c r="B276" s="166"/>
      <c r="C276" s="149"/>
      <c r="D276" s="149"/>
      <c r="E276" s="149"/>
      <c r="F276" s="149"/>
      <c r="G276" s="149"/>
      <c r="H276" s="149"/>
      <c r="I276" s="149"/>
      <c r="O276" s="149"/>
    </row>
    <row r="277" spans="1:15" ht="15.75" customHeight="1" x14ac:dyDescent="0.2">
      <c r="A277" s="149"/>
      <c r="B277" s="166"/>
      <c r="C277" s="149"/>
      <c r="D277" s="149"/>
      <c r="E277" s="149"/>
      <c r="F277" s="149"/>
      <c r="G277" s="149"/>
      <c r="H277" s="149"/>
      <c r="I277" s="149"/>
      <c r="O277" s="149"/>
    </row>
    <row r="278" spans="1:15" ht="15.75" customHeight="1" x14ac:dyDescent="0.2">
      <c r="A278" s="149"/>
      <c r="B278" s="166"/>
      <c r="C278" s="149"/>
      <c r="D278" s="149"/>
      <c r="E278" s="149"/>
      <c r="F278" s="149"/>
      <c r="G278" s="149"/>
      <c r="H278" s="149"/>
      <c r="I278" s="149"/>
      <c r="O278" s="149"/>
    </row>
    <row r="279" spans="1:15" ht="15.75" customHeight="1" x14ac:dyDescent="0.2">
      <c r="A279" s="149"/>
      <c r="B279" s="166"/>
      <c r="C279" s="149"/>
      <c r="D279" s="149"/>
      <c r="E279" s="149"/>
      <c r="F279" s="149"/>
      <c r="G279" s="149"/>
      <c r="H279" s="149"/>
      <c r="I279" s="149"/>
      <c r="O279" s="149"/>
    </row>
    <row r="280" spans="1:15" ht="15.75" customHeight="1" x14ac:dyDescent="0.2">
      <c r="A280" s="149"/>
      <c r="B280" s="166"/>
      <c r="C280" s="149"/>
      <c r="D280" s="149"/>
      <c r="E280" s="149"/>
      <c r="F280" s="149"/>
      <c r="G280" s="149"/>
      <c r="H280" s="149"/>
      <c r="I280" s="149"/>
      <c r="O280" s="149"/>
    </row>
    <row r="281" spans="1:15" ht="15.75" customHeight="1" x14ac:dyDescent="0.2">
      <c r="A281" s="149"/>
      <c r="B281" s="166"/>
      <c r="C281" s="149"/>
      <c r="D281" s="149"/>
      <c r="E281" s="149"/>
      <c r="F281" s="149"/>
      <c r="G281" s="149"/>
      <c r="H281" s="149"/>
      <c r="I281" s="149"/>
      <c r="O281" s="149"/>
    </row>
    <row r="282" spans="1:15" ht="15.75" customHeight="1" x14ac:dyDescent="0.2">
      <c r="A282" s="149"/>
      <c r="B282" s="166"/>
      <c r="C282" s="149"/>
      <c r="D282" s="149"/>
      <c r="E282" s="149"/>
      <c r="F282" s="149"/>
      <c r="G282" s="149"/>
      <c r="H282" s="149"/>
      <c r="I282" s="149"/>
      <c r="O282" s="149"/>
    </row>
    <row r="283" spans="1:15" ht="15.75" customHeight="1" x14ac:dyDescent="0.2">
      <c r="A283" s="149"/>
      <c r="B283" s="166"/>
      <c r="C283" s="149"/>
      <c r="D283" s="149"/>
      <c r="E283" s="149"/>
      <c r="F283" s="149"/>
      <c r="G283" s="149"/>
      <c r="H283" s="149"/>
      <c r="I283" s="149"/>
      <c r="O283" s="149"/>
    </row>
    <row r="284" spans="1:15" ht="15.75" customHeight="1" x14ac:dyDescent="0.2">
      <c r="A284" s="149"/>
      <c r="B284" s="166"/>
      <c r="C284" s="149"/>
      <c r="D284" s="149"/>
      <c r="E284" s="149"/>
      <c r="F284" s="149"/>
      <c r="G284" s="149"/>
      <c r="H284" s="149"/>
      <c r="I284" s="149"/>
      <c r="O284" s="149"/>
    </row>
    <row r="285" spans="1:15" ht="15.75" customHeight="1" x14ac:dyDescent="0.2">
      <c r="A285" s="149"/>
      <c r="B285" s="166"/>
      <c r="C285" s="149"/>
      <c r="D285" s="149"/>
      <c r="E285" s="149"/>
      <c r="F285" s="149"/>
      <c r="G285" s="149"/>
      <c r="H285" s="149"/>
      <c r="I285" s="149"/>
      <c r="O285" s="149"/>
    </row>
    <row r="286" spans="1:15" ht="15.75" customHeight="1" x14ac:dyDescent="0.2">
      <c r="A286" s="149"/>
      <c r="B286" s="166"/>
      <c r="C286" s="149"/>
      <c r="D286" s="149"/>
      <c r="E286" s="149"/>
      <c r="F286" s="149"/>
      <c r="G286" s="149"/>
      <c r="H286" s="149"/>
      <c r="I286" s="149"/>
      <c r="O286" s="149"/>
    </row>
    <row r="287" spans="1:15" ht="15.75" customHeight="1" x14ac:dyDescent="0.2">
      <c r="A287" s="149"/>
      <c r="B287" s="166"/>
      <c r="C287" s="149"/>
      <c r="D287" s="149"/>
      <c r="E287" s="149"/>
      <c r="F287" s="149"/>
      <c r="G287" s="149"/>
      <c r="H287" s="149"/>
      <c r="I287" s="149"/>
      <c r="O287" s="149"/>
    </row>
    <row r="288" spans="1:15" ht="15.75" customHeight="1" x14ac:dyDescent="0.2">
      <c r="A288" s="149"/>
      <c r="B288" s="166"/>
      <c r="C288" s="149"/>
      <c r="D288" s="149"/>
      <c r="E288" s="149"/>
      <c r="F288" s="149"/>
      <c r="G288" s="149"/>
      <c r="H288" s="149"/>
      <c r="I288" s="149"/>
      <c r="O288" s="149"/>
    </row>
    <row r="289" spans="1:15" ht="15.75" customHeight="1" x14ac:dyDescent="0.2">
      <c r="A289" s="149"/>
      <c r="B289" s="166"/>
      <c r="C289" s="149"/>
      <c r="D289" s="149"/>
      <c r="E289" s="149"/>
      <c r="F289" s="149"/>
      <c r="G289" s="149"/>
      <c r="H289" s="149"/>
      <c r="I289" s="149"/>
      <c r="O289" s="149"/>
    </row>
    <row r="290" spans="1:15" ht="15.75" customHeight="1" x14ac:dyDescent="0.2">
      <c r="A290" s="149"/>
      <c r="B290" s="166"/>
      <c r="C290" s="149"/>
      <c r="D290" s="149"/>
      <c r="E290" s="149"/>
      <c r="F290" s="149"/>
      <c r="G290" s="149"/>
      <c r="H290" s="149"/>
      <c r="I290" s="149"/>
      <c r="O290" s="149"/>
    </row>
    <row r="291" spans="1:15" ht="15.75" customHeight="1" x14ac:dyDescent="0.2">
      <c r="A291" s="149"/>
      <c r="B291" s="166"/>
      <c r="C291" s="149"/>
      <c r="D291" s="149"/>
      <c r="E291" s="149"/>
      <c r="F291" s="149"/>
      <c r="G291" s="149"/>
      <c r="H291" s="149"/>
      <c r="I291" s="149"/>
      <c r="O291" s="149"/>
    </row>
    <row r="292" spans="1:15" ht="15.75" customHeight="1" x14ac:dyDescent="0.2">
      <c r="A292" s="149"/>
      <c r="B292" s="166"/>
      <c r="C292" s="149"/>
      <c r="D292" s="149"/>
      <c r="E292" s="149"/>
      <c r="F292" s="149"/>
      <c r="G292" s="149"/>
      <c r="H292" s="149"/>
      <c r="I292" s="149"/>
      <c r="O292" s="149"/>
    </row>
    <row r="293" spans="1:15" ht="15.75" customHeight="1" x14ac:dyDescent="0.2">
      <c r="A293" s="149"/>
      <c r="B293" s="166"/>
      <c r="C293" s="149"/>
      <c r="D293" s="149"/>
      <c r="E293" s="149"/>
      <c r="F293" s="149"/>
      <c r="G293" s="149"/>
      <c r="H293" s="149"/>
      <c r="I293" s="149"/>
      <c r="O293" s="149"/>
    </row>
    <row r="294" spans="1:15" ht="15.75" customHeight="1" x14ac:dyDescent="0.2">
      <c r="A294" s="149"/>
      <c r="B294" s="166"/>
      <c r="C294" s="149"/>
      <c r="D294" s="149"/>
      <c r="E294" s="149"/>
      <c r="F294" s="149"/>
      <c r="G294" s="149"/>
      <c r="H294" s="149"/>
      <c r="I294" s="149"/>
      <c r="O294" s="149"/>
    </row>
    <row r="295" spans="1:15" ht="15.75" customHeight="1" x14ac:dyDescent="0.2">
      <c r="A295" s="149"/>
      <c r="B295" s="166"/>
      <c r="C295" s="149"/>
      <c r="D295" s="149"/>
      <c r="E295" s="149"/>
      <c r="F295" s="149"/>
      <c r="G295" s="149"/>
      <c r="H295" s="149"/>
      <c r="I295" s="149"/>
      <c r="O295" s="149"/>
    </row>
    <row r="296" spans="1:15" ht="15.75" customHeight="1" x14ac:dyDescent="0.2">
      <c r="A296" s="149"/>
      <c r="B296" s="166"/>
      <c r="C296" s="149"/>
      <c r="D296" s="149"/>
      <c r="E296" s="149"/>
      <c r="F296" s="149"/>
      <c r="G296" s="149"/>
      <c r="H296" s="149"/>
      <c r="I296" s="149"/>
      <c r="O296" s="149"/>
    </row>
    <row r="297" spans="1:15" ht="15.75" customHeight="1" x14ac:dyDescent="0.2">
      <c r="A297" s="149"/>
      <c r="B297" s="166"/>
      <c r="C297" s="149"/>
      <c r="D297" s="149"/>
      <c r="E297" s="149"/>
      <c r="F297" s="149"/>
      <c r="G297" s="149"/>
      <c r="H297" s="149"/>
      <c r="I297" s="149"/>
      <c r="O297" s="149"/>
    </row>
    <row r="298" spans="1:15" ht="15.75" customHeight="1" x14ac:dyDescent="0.2">
      <c r="A298" s="149"/>
      <c r="B298" s="166"/>
      <c r="C298" s="149"/>
      <c r="D298" s="149"/>
      <c r="E298" s="149"/>
      <c r="F298" s="149"/>
      <c r="G298" s="149"/>
      <c r="H298" s="149"/>
      <c r="I298" s="149"/>
      <c r="O298" s="149"/>
    </row>
    <row r="299" spans="1:15" ht="15.75" customHeight="1" x14ac:dyDescent="0.2">
      <c r="A299" s="149"/>
      <c r="B299" s="166"/>
      <c r="C299" s="149"/>
      <c r="D299" s="149"/>
      <c r="E299" s="149"/>
      <c r="F299" s="149"/>
      <c r="G299" s="149"/>
      <c r="H299" s="149"/>
      <c r="I299" s="149"/>
      <c r="O299" s="149"/>
    </row>
    <row r="300" spans="1:15" ht="15.75" customHeight="1" x14ac:dyDescent="0.2">
      <c r="A300" s="149"/>
      <c r="B300" s="166"/>
      <c r="C300" s="149"/>
      <c r="D300" s="149"/>
      <c r="E300" s="149"/>
      <c r="F300" s="149"/>
      <c r="G300" s="149"/>
      <c r="H300" s="149"/>
      <c r="I300" s="149"/>
      <c r="O300" s="149"/>
    </row>
    <row r="301" spans="1:15" ht="15.75" customHeight="1" x14ac:dyDescent="0.2">
      <c r="A301" s="149"/>
      <c r="B301" s="166"/>
      <c r="C301" s="149"/>
      <c r="D301" s="149"/>
      <c r="E301" s="149"/>
      <c r="F301" s="149"/>
      <c r="G301" s="149"/>
      <c r="H301" s="149"/>
      <c r="I301" s="149"/>
      <c r="O301" s="149"/>
    </row>
    <row r="302" spans="1:15" ht="15.75" customHeight="1" x14ac:dyDescent="0.2">
      <c r="A302" s="149"/>
      <c r="B302" s="166"/>
      <c r="C302" s="149"/>
      <c r="D302" s="149"/>
      <c r="E302" s="149"/>
      <c r="F302" s="149"/>
      <c r="G302" s="149"/>
      <c r="H302" s="149"/>
      <c r="I302" s="149"/>
      <c r="O302" s="149"/>
    </row>
    <row r="303" spans="1:15" ht="15.75" customHeight="1" x14ac:dyDescent="0.2">
      <c r="A303" s="149"/>
      <c r="B303" s="166"/>
      <c r="C303" s="149"/>
      <c r="D303" s="149"/>
      <c r="E303" s="149"/>
      <c r="F303" s="149"/>
      <c r="G303" s="149"/>
      <c r="H303" s="149"/>
      <c r="I303" s="149"/>
      <c r="O303" s="149"/>
    </row>
    <row r="304" spans="1:15" ht="15.75" customHeight="1" x14ac:dyDescent="0.2">
      <c r="A304" s="149"/>
      <c r="B304" s="166"/>
      <c r="C304" s="149"/>
      <c r="D304" s="149"/>
      <c r="E304" s="149"/>
      <c r="F304" s="149"/>
      <c r="G304" s="149"/>
      <c r="H304" s="149"/>
      <c r="I304" s="149"/>
      <c r="O304" s="149"/>
    </row>
    <row r="305" spans="1:15" ht="15.75" customHeight="1" x14ac:dyDescent="0.2">
      <c r="A305" s="149"/>
      <c r="B305" s="166"/>
      <c r="C305" s="149"/>
      <c r="D305" s="149"/>
      <c r="E305" s="149"/>
      <c r="F305" s="149"/>
      <c r="G305" s="149"/>
      <c r="H305" s="149"/>
      <c r="I305" s="149"/>
      <c r="O305" s="149"/>
    </row>
    <row r="306" spans="1:15" ht="15.75" customHeight="1" x14ac:dyDescent="0.2">
      <c r="A306" s="149"/>
      <c r="B306" s="166"/>
      <c r="C306" s="149"/>
      <c r="D306" s="149"/>
      <c r="E306" s="149"/>
      <c r="F306" s="149"/>
      <c r="G306" s="149"/>
      <c r="H306" s="149"/>
      <c r="I306" s="149"/>
      <c r="O306" s="149"/>
    </row>
    <row r="307" spans="1:15" ht="15.75" customHeight="1" x14ac:dyDescent="0.2">
      <c r="A307" s="149"/>
      <c r="B307" s="166"/>
      <c r="C307" s="149"/>
      <c r="D307" s="149"/>
      <c r="E307" s="149"/>
      <c r="F307" s="149"/>
      <c r="G307" s="149"/>
      <c r="H307" s="149"/>
      <c r="I307" s="149"/>
      <c r="O307" s="149"/>
    </row>
    <row r="308" spans="1:15" ht="15.75" customHeight="1" x14ac:dyDescent="0.2">
      <c r="A308" s="149"/>
      <c r="B308" s="166"/>
      <c r="C308" s="149"/>
      <c r="D308" s="149"/>
      <c r="E308" s="149"/>
      <c r="F308" s="149"/>
      <c r="G308" s="149"/>
      <c r="H308" s="149"/>
      <c r="I308" s="149"/>
      <c r="O308" s="149"/>
    </row>
    <row r="309" spans="1:15" ht="15.75" customHeight="1" x14ac:dyDescent="0.2">
      <c r="A309" s="149"/>
      <c r="B309" s="166"/>
      <c r="C309" s="149"/>
      <c r="D309" s="149"/>
      <c r="E309" s="149"/>
      <c r="F309" s="149"/>
      <c r="G309" s="149"/>
      <c r="H309" s="149"/>
      <c r="I309" s="149"/>
      <c r="O309" s="149"/>
    </row>
    <row r="310" spans="1:15" ht="15.75" customHeight="1" x14ac:dyDescent="0.2">
      <c r="A310" s="149"/>
      <c r="B310" s="166"/>
      <c r="C310" s="149"/>
      <c r="D310" s="149"/>
      <c r="E310" s="149"/>
      <c r="F310" s="149"/>
      <c r="G310" s="149"/>
      <c r="H310" s="149"/>
      <c r="I310" s="149"/>
      <c r="O310" s="149"/>
    </row>
    <row r="311" spans="1:15" ht="15.75" customHeight="1" x14ac:dyDescent="0.2">
      <c r="A311" s="149"/>
      <c r="B311" s="166"/>
      <c r="C311" s="149"/>
      <c r="D311" s="149"/>
      <c r="E311" s="149"/>
      <c r="F311" s="149"/>
      <c r="G311" s="149"/>
      <c r="H311" s="149"/>
      <c r="I311" s="149"/>
      <c r="O311" s="149"/>
    </row>
    <row r="312" spans="1:15" ht="15.75" customHeight="1" x14ac:dyDescent="0.2">
      <c r="A312" s="149"/>
      <c r="B312" s="166"/>
      <c r="C312" s="149"/>
      <c r="D312" s="149"/>
      <c r="E312" s="149"/>
      <c r="F312" s="149"/>
      <c r="G312" s="149"/>
      <c r="H312" s="149"/>
      <c r="I312" s="149"/>
      <c r="O312" s="149"/>
    </row>
    <row r="313" spans="1:15" ht="15.75" customHeight="1" x14ac:dyDescent="0.2">
      <c r="A313" s="149"/>
      <c r="B313" s="166"/>
      <c r="C313" s="149"/>
      <c r="D313" s="149"/>
      <c r="E313" s="149"/>
      <c r="F313" s="149"/>
      <c r="G313" s="149"/>
      <c r="H313" s="149"/>
      <c r="I313" s="149"/>
      <c r="O313" s="149"/>
    </row>
    <row r="314" spans="1:15" ht="15.75" customHeight="1" x14ac:dyDescent="0.2">
      <c r="A314" s="149"/>
      <c r="B314" s="166"/>
      <c r="C314" s="149"/>
      <c r="D314" s="149"/>
      <c r="E314" s="149"/>
      <c r="F314" s="149"/>
      <c r="G314" s="149"/>
      <c r="H314" s="149"/>
      <c r="I314" s="149"/>
      <c r="O314" s="149"/>
    </row>
    <row r="315" spans="1:15" ht="15.75" customHeight="1" x14ac:dyDescent="0.2">
      <c r="A315" s="149"/>
      <c r="B315" s="166"/>
      <c r="C315" s="149"/>
      <c r="D315" s="149"/>
      <c r="E315" s="149"/>
      <c r="F315" s="149"/>
      <c r="G315" s="149"/>
      <c r="H315" s="149"/>
      <c r="I315" s="149"/>
      <c r="O315" s="149"/>
    </row>
    <row r="316" spans="1:15" ht="15.75" customHeight="1" x14ac:dyDescent="0.2">
      <c r="A316" s="149"/>
      <c r="B316" s="166"/>
      <c r="C316" s="149"/>
      <c r="D316" s="149"/>
      <c r="E316" s="149"/>
      <c r="F316" s="149"/>
      <c r="G316" s="149"/>
      <c r="H316" s="149"/>
      <c r="I316" s="149"/>
      <c r="O316" s="149"/>
    </row>
    <row r="317" spans="1:15" ht="15.75" customHeight="1" x14ac:dyDescent="0.2">
      <c r="A317" s="149"/>
      <c r="B317" s="166"/>
      <c r="C317" s="149"/>
      <c r="D317" s="149"/>
      <c r="E317" s="149"/>
      <c r="F317" s="149"/>
      <c r="G317" s="149"/>
      <c r="H317" s="149"/>
      <c r="I317" s="149"/>
      <c r="O317" s="149"/>
    </row>
    <row r="318" spans="1:15" ht="15.75" customHeight="1" x14ac:dyDescent="0.2">
      <c r="A318" s="149"/>
      <c r="B318" s="166"/>
      <c r="C318" s="149"/>
      <c r="D318" s="149"/>
      <c r="E318" s="149"/>
      <c r="F318" s="149"/>
      <c r="G318" s="149"/>
      <c r="H318" s="149"/>
      <c r="I318" s="149"/>
      <c r="O318" s="149"/>
    </row>
    <row r="319" spans="1:15" ht="15.75" customHeight="1" x14ac:dyDescent="0.2">
      <c r="A319" s="149"/>
      <c r="B319" s="166"/>
      <c r="C319" s="149"/>
      <c r="D319" s="149"/>
      <c r="E319" s="149"/>
      <c r="F319" s="149"/>
      <c r="G319" s="149"/>
      <c r="H319" s="149"/>
      <c r="I319" s="149"/>
      <c r="O319" s="149"/>
    </row>
    <row r="320" spans="1:15" ht="15.75" customHeight="1" x14ac:dyDescent="0.2">
      <c r="A320" s="149"/>
      <c r="B320" s="166"/>
      <c r="C320" s="149"/>
      <c r="D320" s="149"/>
      <c r="E320" s="149"/>
      <c r="F320" s="149"/>
      <c r="G320" s="149"/>
      <c r="H320" s="149"/>
      <c r="I320" s="149"/>
      <c r="O320" s="149"/>
    </row>
    <row r="321" spans="1:15" ht="15.75" customHeight="1" x14ac:dyDescent="0.2">
      <c r="A321" s="149"/>
      <c r="B321" s="166"/>
      <c r="C321" s="149"/>
      <c r="D321" s="149"/>
      <c r="E321" s="149"/>
      <c r="F321" s="149"/>
      <c r="G321" s="149"/>
      <c r="H321" s="149"/>
      <c r="I321" s="149"/>
      <c r="O321" s="149"/>
    </row>
    <row r="322" spans="1:15" ht="15.75" customHeight="1" x14ac:dyDescent="0.2">
      <c r="A322" s="149"/>
      <c r="B322" s="166"/>
      <c r="C322" s="149"/>
      <c r="D322" s="149"/>
      <c r="E322" s="149"/>
      <c r="F322" s="149"/>
      <c r="G322" s="149"/>
      <c r="H322" s="149"/>
      <c r="I322" s="149"/>
      <c r="O322" s="149"/>
    </row>
    <row r="323" spans="1:15" ht="15.75" customHeight="1" x14ac:dyDescent="0.2">
      <c r="A323" s="149"/>
      <c r="B323" s="166"/>
      <c r="C323" s="149"/>
      <c r="D323" s="149"/>
      <c r="E323" s="149"/>
      <c r="F323" s="149"/>
      <c r="G323" s="149"/>
      <c r="H323" s="149"/>
      <c r="I323" s="149"/>
      <c r="O323" s="149"/>
    </row>
    <row r="324" spans="1:15" ht="15.75" customHeight="1" x14ac:dyDescent="0.2">
      <c r="A324" s="149"/>
      <c r="B324" s="166"/>
      <c r="C324" s="149"/>
      <c r="D324" s="149"/>
      <c r="E324" s="149"/>
      <c r="F324" s="149"/>
      <c r="G324" s="149"/>
      <c r="H324" s="149"/>
      <c r="I324" s="149"/>
      <c r="O324" s="149"/>
    </row>
    <row r="325" spans="1:15" ht="15.75" customHeight="1" x14ac:dyDescent="0.2">
      <c r="A325" s="149"/>
      <c r="B325" s="166"/>
      <c r="C325" s="149"/>
      <c r="D325" s="149"/>
      <c r="E325" s="149"/>
      <c r="F325" s="149"/>
      <c r="G325" s="149"/>
      <c r="H325" s="149"/>
      <c r="I325" s="149"/>
      <c r="O325" s="149"/>
    </row>
    <row r="326" spans="1:15" ht="15.75" customHeight="1" x14ac:dyDescent="0.2">
      <c r="A326" s="149"/>
      <c r="B326" s="166"/>
      <c r="C326" s="149"/>
      <c r="D326" s="149"/>
      <c r="E326" s="149"/>
      <c r="F326" s="149"/>
      <c r="G326" s="149"/>
      <c r="H326" s="149"/>
      <c r="I326" s="149"/>
      <c r="O326" s="149"/>
    </row>
    <row r="327" spans="1:15" ht="15.75" customHeight="1" x14ac:dyDescent="0.2">
      <c r="A327" s="149"/>
      <c r="B327" s="166"/>
      <c r="C327" s="149"/>
      <c r="D327" s="149"/>
      <c r="E327" s="149"/>
      <c r="F327" s="149"/>
      <c r="G327" s="149"/>
      <c r="H327" s="149"/>
      <c r="I327" s="149"/>
      <c r="O327" s="149"/>
    </row>
    <row r="328" spans="1:15" ht="15.75" customHeight="1" x14ac:dyDescent="0.2">
      <c r="A328" s="149"/>
      <c r="B328" s="166"/>
      <c r="C328" s="149"/>
      <c r="D328" s="149"/>
      <c r="E328" s="149"/>
      <c r="F328" s="149"/>
      <c r="G328" s="149"/>
      <c r="H328" s="149"/>
      <c r="I328" s="149"/>
      <c r="O328" s="149"/>
    </row>
    <row r="329" spans="1:15" ht="15.75" customHeight="1" x14ac:dyDescent="0.2">
      <c r="A329" s="149"/>
      <c r="B329" s="166"/>
      <c r="C329" s="149"/>
      <c r="D329" s="149"/>
      <c r="E329" s="149"/>
      <c r="F329" s="149"/>
      <c r="G329" s="149"/>
      <c r="H329" s="149"/>
      <c r="I329" s="149"/>
      <c r="O329" s="149"/>
    </row>
    <row r="330" spans="1:15" ht="15.75" customHeight="1" x14ac:dyDescent="0.2">
      <c r="A330" s="149"/>
      <c r="B330" s="166"/>
      <c r="C330" s="149"/>
      <c r="D330" s="149"/>
      <c r="E330" s="149"/>
      <c r="F330" s="149"/>
      <c r="G330" s="149"/>
      <c r="H330" s="149"/>
      <c r="I330" s="149"/>
      <c r="O330" s="149"/>
    </row>
    <row r="331" spans="1:15" ht="15.75" customHeight="1" x14ac:dyDescent="0.2">
      <c r="A331" s="149"/>
      <c r="B331" s="166"/>
      <c r="C331" s="149"/>
      <c r="D331" s="149"/>
      <c r="E331" s="149"/>
      <c r="F331" s="149"/>
      <c r="G331" s="149"/>
      <c r="H331" s="149"/>
      <c r="I331" s="149"/>
      <c r="O331" s="149"/>
    </row>
    <row r="332" spans="1:15" ht="15.75" customHeight="1" x14ac:dyDescent="0.2">
      <c r="A332" s="149"/>
      <c r="B332" s="166"/>
      <c r="C332" s="149"/>
      <c r="D332" s="149"/>
      <c r="E332" s="149"/>
      <c r="F332" s="149"/>
      <c r="G332" s="149"/>
      <c r="H332" s="149"/>
      <c r="I332" s="149"/>
      <c r="O332" s="149"/>
    </row>
    <row r="333" spans="1:15" ht="15.75" customHeight="1" x14ac:dyDescent="0.2">
      <c r="A333" s="149"/>
      <c r="B333" s="166"/>
      <c r="C333" s="149"/>
      <c r="D333" s="149"/>
      <c r="E333" s="149"/>
      <c r="F333" s="149"/>
      <c r="G333" s="149"/>
      <c r="H333" s="149"/>
      <c r="I333" s="149"/>
      <c r="O333" s="149"/>
    </row>
    <row r="334" spans="1:15" ht="15.75" customHeight="1" x14ac:dyDescent="0.2">
      <c r="A334" s="149"/>
      <c r="B334" s="166"/>
      <c r="C334" s="149"/>
      <c r="D334" s="149"/>
      <c r="E334" s="149"/>
      <c r="F334" s="149"/>
      <c r="G334" s="149"/>
      <c r="H334" s="149"/>
      <c r="I334" s="149"/>
      <c r="O334" s="149"/>
    </row>
    <row r="335" spans="1:15" ht="15.75" customHeight="1" x14ac:dyDescent="0.2">
      <c r="A335" s="149"/>
      <c r="B335" s="166"/>
      <c r="C335" s="149"/>
      <c r="D335" s="149"/>
      <c r="E335" s="149"/>
      <c r="F335" s="149"/>
      <c r="G335" s="149"/>
      <c r="H335" s="149"/>
      <c r="I335" s="149"/>
      <c r="O335" s="149"/>
    </row>
    <row r="336" spans="1:15" ht="15.75" customHeight="1" x14ac:dyDescent="0.2">
      <c r="A336" s="149"/>
      <c r="B336" s="166"/>
      <c r="C336" s="149"/>
      <c r="D336" s="149"/>
      <c r="E336" s="149"/>
      <c r="F336" s="149"/>
      <c r="G336" s="149"/>
      <c r="H336" s="149"/>
      <c r="I336" s="149"/>
      <c r="O336" s="149"/>
    </row>
    <row r="337" spans="1:15" ht="15.75" customHeight="1" x14ac:dyDescent="0.2">
      <c r="A337" s="149"/>
      <c r="B337" s="166"/>
      <c r="C337" s="149"/>
      <c r="D337" s="149"/>
      <c r="E337" s="149"/>
      <c r="F337" s="149"/>
      <c r="G337" s="149"/>
      <c r="H337" s="149"/>
      <c r="I337" s="149"/>
      <c r="O337" s="149"/>
    </row>
    <row r="338" spans="1:15" ht="15.75" customHeight="1" x14ac:dyDescent="0.2">
      <c r="A338" s="149"/>
      <c r="B338" s="166"/>
      <c r="C338" s="149"/>
      <c r="D338" s="149"/>
      <c r="E338" s="149"/>
      <c r="F338" s="149"/>
      <c r="G338" s="149"/>
      <c r="H338" s="149"/>
      <c r="I338" s="149"/>
      <c r="O338" s="149"/>
    </row>
    <row r="339" spans="1:15" ht="15.75" customHeight="1" x14ac:dyDescent="0.2">
      <c r="A339" s="149"/>
      <c r="B339" s="166"/>
      <c r="C339" s="149"/>
      <c r="D339" s="149"/>
      <c r="E339" s="149"/>
      <c r="F339" s="149"/>
      <c r="G339" s="149"/>
      <c r="H339" s="149"/>
      <c r="I339" s="149"/>
      <c r="O339" s="149"/>
    </row>
    <row r="340" spans="1:15" ht="15.75" customHeight="1" x14ac:dyDescent="0.2">
      <c r="A340" s="149"/>
      <c r="B340" s="166"/>
      <c r="C340" s="149"/>
      <c r="D340" s="149"/>
      <c r="E340" s="149"/>
      <c r="F340" s="149"/>
      <c r="G340" s="149"/>
      <c r="H340" s="149"/>
      <c r="I340" s="149"/>
      <c r="O340" s="149"/>
    </row>
    <row r="341" spans="1:15" ht="15.75" customHeight="1" x14ac:dyDescent="0.2">
      <c r="A341" s="149"/>
      <c r="B341" s="166"/>
      <c r="C341" s="149"/>
      <c r="D341" s="149"/>
      <c r="E341" s="149"/>
      <c r="F341" s="149"/>
      <c r="G341" s="149"/>
      <c r="H341" s="149"/>
      <c r="I341" s="149"/>
      <c r="O341" s="149"/>
    </row>
    <row r="342" spans="1:15" ht="15.75" customHeight="1" x14ac:dyDescent="0.2">
      <c r="A342" s="149"/>
      <c r="B342" s="166"/>
      <c r="C342" s="149"/>
      <c r="D342" s="149"/>
      <c r="E342" s="149"/>
      <c r="F342" s="149"/>
      <c r="G342" s="149"/>
      <c r="H342" s="149"/>
      <c r="I342" s="149"/>
      <c r="O342" s="149"/>
    </row>
    <row r="343" spans="1:15" ht="15.75" customHeight="1" x14ac:dyDescent="0.2">
      <c r="A343" s="149"/>
      <c r="B343" s="166"/>
      <c r="C343" s="149"/>
      <c r="D343" s="149"/>
      <c r="E343" s="149"/>
      <c r="F343" s="149"/>
      <c r="G343" s="149"/>
      <c r="H343" s="149"/>
      <c r="I343" s="149"/>
      <c r="O343" s="149"/>
    </row>
    <row r="344" spans="1:15" ht="15.75" customHeight="1" x14ac:dyDescent="0.2">
      <c r="A344" s="149"/>
      <c r="B344" s="166"/>
      <c r="C344" s="149"/>
      <c r="D344" s="149"/>
      <c r="E344" s="149"/>
      <c r="F344" s="149"/>
      <c r="G344" s="149"/>
      <c r="H344" s="149"/>
      <c r="I344" s="149"/>
      <c r="O344" s="149"/>
    </row>
    <row r="345" spans="1:15" ht="15.75" customHeight="1" x14ac:dyDescent="0.2">
      <c r="A345" s="149"/>
      <c r="B345" s="166"/>
      <c r="C345" s="149"/>
      <c r="D345" s="149"/>
      <c r="E345" s="149"/>
      <c r="F345" s="149"/>
      <c r="G345" s="149"/>
      <c r="H345" s="149"/>
      <c r="I345" s="149"/>
      <c r="O345" s="149"/>
    </row>
    <row r="346" spans="1:15" ht="15.75" customHeight="1" x14ac:dyDescent="0.2">
      <c r="A346" s="149"/>
      <c r="B346" s="166"/>
      <c r="C346" s="149"/>
      <c r="D346" s="149"/>
      <c r="E346" s="149"/>
      <c r="F346" s="149"/>
      <c r="G346" s="149"/>
      <c r="H346" s="149"/>
      <c r="I346" s="149"/>
      <c r="O346" s="149"/>
    </row>
    <row r="347" spans="1:15" ht="15.75" customHeight="1" x14ac:dyDescent="0.2">
      <c r="A347" s="149"/>
      <c r="B347" s="166"/>
      <c r="C347" s="149"/>
      <c r="D347" s="149"/>
      <c r="E347" s="149"/>
      <c r="F347" s="149"/>
      <c r="G347" s="149"/>
      <c r="H347" s="149"/>
      <c r="I347" s="149"/>
      <c r="O347" s="149"/>
    </row>
    <row r="348" spans="1:15" ht="15.75" customHeight="1" x14ac:dyDescent="0.2">
      <c r="A348" s="149"/>
      <c r="B348" s="166"/>
      <c r="C348" s="149"/>
      <c r="D348" s="149"/>
      <c r="E348" s="149"/>
      <c r="F348" s="149"/>
      <c r="G348" s="149"/>
      <c r="H348" s="149"/>
      <c r="I348" s="149"/>
      <c r="O348" s="149"/>
    </row>
    <row r="349" spans="1:15" ht="15.75" customHeight="1" x14ac:dyDescent="0.2">
      <c r="A349" s="149"/>
      <c r="B349" s="166"/>
      <c r="C349" s="149"/>
      <c r="D349" s="149"/>
      <c r="E349" s="149"/>
      <c r="F349" s="149"/>
      <c r="G349" s="149"/>
      <c r="H349" s="149"/>
      <c r="I349" s="149"/>
      <c r="O349" s="149"/>
    </row>
    <row r="350" spans="1:15" ht="15.75" customHeight="1" x14ac:dyDescent="0.2">
      <c r="A350" s="149"/>
      <c r="B350" s="166"/>
      <c r="C350" s="149"/>
      <c r="D350" s="149"/>
      <c r="E350" s="149"/>
      <c r="F350" s="149"/>
      <c r="G350" s="149"/>
      <c r="H350" s="149"/>
      <c r="I350" s="149"/>
      <c r="O350" s="149"/>
    </row>
    <row r="351" spans="1:15" ht="15.75" customHeight="1" x14ac:dyDescent="0.2">
      <c r="A351" s="149"/>
      <c r="B351" s="166"/>
      <c r="C351" s="149"/>
      <c r="D351" s="149"/>
      <c r="E351" s="149"/>
      <c r="F351" s="149"/>
      <c r="G351" s="149"/>
      <c r="H351" s="149"/>
      <c r="I351" s="149"/>
      <c r="O351" s="149"/>
    </row>
    <row r="352" spans="1:15" ht="15.75" customHeight="1" x14ac:dyDescent="0.2">
      <c r="A352" s="149"/>
      <c r="B352" s="166"/>
      <c r="C352" s="149"/>
      <c r="D352" s="149"/>
      <c r="E352" s="149"/>
      <c r="F352" s="149"/>
      <c r="G352" s="149"/>
      <c r="H352" s="149"/>
      <c r="I352" s="149"/>
      <c r="O352" s="149"/>
    </row>
    <row r="353" spans="1:15" ht="15.75" customHeight="1" x14ac:dyDescent="0.2">
      <c r="A353" s="149"/>
      <c r="B353" s="166"/>
      <c r="C353" s="149"/>
      <c r="D353" s="149"/>
      <c r="E353" s="149"/>
      <c r="F353" s="149"/>
      <c r="G353" s="149"/>
      <c r="H353" s="149"/>
      <c r="I353" s="149"/>
      <c r="O353" s="149"/>
    </row>
    <row r="354" spans="1:15" ht="15.75" customHeight="1" x14ac:dyDescent="0.2">
      <c r="A354" s="149"/>
      <c r="B354" s="166"/>
      <c r="C354" s="149"/>
      <c r="D354" s="149"/>
      <c r="E354" s="149"/>
      <c r="F354" s="149"/>
      <c r="G354" s="149"/>
      <c r="H354" s="149"/>
      <c r="I354" s="149"/>
      <c r="O354" s="149"/>
    </row>
    <row r="355" spans="1:15" ht="15.75" customHeight="1" x14ac:dyDescent="0.2">
      <c r="A355" s="149"/>
      <c r="B355" s="166"/>
      <c r="C355" s="149"/>
      <c r="D355" s="149"/>
      <c r="E355" s="149"/>
      <c r="F355" s="149"/>
      <c r="G355" s="149"/>
      <c r="H355" s="149"/>
      <c r="I355" s="149"/>
      <c r="O355" s="149"/>
    </row>
    <row r="356" spans="1:15" ht="15.75" customHeight="1" x14ac:dyDescent="0.2">
      <c r="A356" s="149"/>
      <c r="B356" s="166"/>
      <c r="C356" s="149"/>
      <c r="D356" s="149"/>
      <c r="E356" s="149"/>
      <c r="F356" s="149"/>
      <c r="G356" s="149"/>
      <c r="H356" s="149"/>
      <c r="I356" s="149"/>
      <c r="O356" s="149"/>
    </row>
    <row r="357" spans="1:15" ht="15.75" customHeight="1" x14ac:dyDescent="0.2">
      <c r="A357" s="149"/>
      <c r="B357" s="166"/>
      <c r="C357" s="149"/>
      <c r="D357" s="149"/>
      <c r="E357" s="149"/>
      <c r="F357" s="149"/>
      <c r="G357" s="149"/>
      <c r="H357" s="149"/>
      <c r="I357" s="149"/>
      <c r="O357" s="149"/>
    </row>
    <row r="358" spans="1:15" ht="15.75" customHeight="1" x14ac:dyDescent="0.2">
      <c r="A358" s="149"/>
      <c r="B358" s="166"/>
      <c r="C358" s="149"/>
      <c r="D358" s="149"/>
      <c r="E358" s="149"/>
      <c r="F358" s="149"/>
      <c r="G358" s="149"/>
      <c r="H358" s="149"/>
      <c r="I358" s="149"/>
      <c r="O358" s="149"/>
    </row>
    <row r="359" spans="1:15" ht="15.75" customHeight="1" x14ac:dyDescent="0.2">
      <c r="A359" s="149"/>
      <c r="B359" s="166"/>
      <c r="C359" s="149"/>
      <c r="D359" s="149"/>
      <c r="E359" s="149"/>
      <c r="F359" s="149"/>
      <c r="G359" s="149"/>
      <c r="H359" s="149"/>
      <c r="I359" s="149"/>
      <c r="O359" s="149"/>
    </row>
    <row r="360" spans="1:15" ht="15.75" customHeight="1" x14ac:dyDescent="0.2">
      <c r="A360" s="149"/>
      <c r="B360" s="166"/>
      <c r="C360" s="149"/>
      <c r="D360" s="149"/>
      <c r="E360" s="149"/>
      <c r="F360" s="149"/>
      <c r="G360" s="149"/>
      <c r="H360" s="149"/>
      <c r="I360" s="149"/>
      <c r="O360" s="149"/>
    </row>
    <row r="361" spans="1:15" ht="15.75" customHeight="1" x14ac:dyDescent="0.2">
      <c r="A361" s="149"/>
      <c r="B361" s="166"/>
      <c r="C361" s="149"/>
      <c r="D361" s="149"/>
      <c r="E361" s="149"/>
      <c r="F361" s="149"/>
      <c r="G361" s="149"/>
      <c r="H361" s="149"/>
      <c r="I361" s="149"/>
      <c r="O361" s="149"/>
    </row>
    <row r="362" spans="1:15" ht="15.75" customHeight="1" x14ac:dyDescent="0.2">
      <c r="A362" s="149"/>
      <c r="B362" s="166"/>
      <c r="C362" s="149"/>
      <c r="D362" s="149"/>
      <c r="E362" s="149"/>
      <c r="F362" s="149"/>
      <c r="G362" s="149"/>
      <c r="H362" s="149"/>
      <c r="I362" s="149"/>
      <c r="O362" s="149"/>
    </row>
    <row r="363" spans="1:15" ht="15.75" customHeight="1" x14ac:dyDescent="0.2">
      <c r="A363" s="149"/>
      <c r="B363" s="166"/>
      <c r="C363" s="149"/>
      <c r="D363" s="149"/>
      <c r="E363" s="149"/>
      <c r="F363" s="149"/>
      <c r="G363" s="149"/>
      <c r="H363" s="149"/>
      <c r="I363" s="149"/>
      <c r="O363" s="149"/>
    </row>
    <row r="364" spans="1:15" ht="15.75" customHeight="1" x14ac:dyDescent="0.2">
      <c r="A364" s="149"/>
      <c r="B364" s="166"/>
      <c r="C364" s="149"/>
      <c r="D364" s="149"/>
      <c r="E364" s="149"/>
      <c r="F364" s="149"/>
      <c r="G364" s="149"/>
      <c r="H364" s="149"/>
      <c r="I364" s="149"/>
      <c r="O364" s="149"/>
    </row>
    <row r="365" spans="1:15" ht="15.75" customHeight="1" x14ac:dyDescent="0.2">
      <c r="A365" s="149"/>
      <c r="B365" s="166"/>
      <c r="C365" s="149"/>
      <c r="D365" s="149"/>
      <c r="E365" s="149"/>
      <c r="F365" s="149"/>
      <c r="G365" s="149"/>
      <c r="H365" s="149"/>
      <c r="I365" s="149"/>
      <c r="O365" s="149"/>
    </row>
    <row r="366" spans="1:15" ht="15.75" customHeight="1" x14ac:dyDescent="0.2">
      <c r="A366" s="149"/>
      <c r="B366" s="166"/>
      <c r="C366" s="149"/>
      <c r="D366" s="149"/>
      <c r="E366" s="149"/>
      <c r="F366" s="149"/>
      <c r="G366" s="149"/>
      <c r="H366" s="149"/>
      <c r="I366" s="149"/>
      <c r="O366" s="149"/>
    </row>
    <row r="367" spans="1:15" ht="15.75" customHeight="1" x14ac:dyDescent="0.2">
      <c r="A367" s="149"/>
      <c r="B367" s="166"/>
      <c r="C367" s="149"/>
      <c r="D367" s="149"/>
      <c r="E367" s="149"/>
      <c r="F367" s="149"/>
      <c r="G367" s="149"/>
      <c r="H367" s="149"/>
      <c r="I367" s="149"/>
      <c r="O367" s="149"/>
    </row>
    <row r="368" spans="1:15" ht="15.75" customHeight="1" x14ac:dyDescent="0.2">
      <c r="A368" s="149"/>
      <c r="B368" s="166"/>
      <c r="C368" s="149"/>
      <c r="D368" s="149"/>
      <c r="E368" s="149"/>
      <c r="F368" s="149"/>
      <c r="G368" s="149"/>
      <c r="H368" s="149"/>
      <c r="I368" s="149"/>
      <c r="O368" s="149"/>
    </row>
    <row r="369" spans="1:15" ht="15.75" customHeight="1" x14ac:dyDescent="0.2">
      <c r="A369" s="149"/>
      <c r="B369" s="166"/>
      <c r="C369" s="149"/>
      <c r="D369" s="149"/>
      <c r="E369" s="149"/>
      <c r="F369" s="149"/>
      <c r="G369" s="149"/>
      <c r="H369" s="149"/>
      <c r="I369" s="149"/>
      <c r="O369" s="149"/>
    </row>
    <row r="370" spans="1:15" ht="15.75" customHeight="1" x14ac:dyDescent="0.2">
      <c r="A370" s="149"/>
      <c r="B370" s="166"/>
      <c r="C370" s="149"/>
      <c r="D370" s="149"/>
      <c r="E370" s="149"/>
      <c r="F370" s="149"/>
      <c r="G370" s="149"/>
      <c r="H370" s="149"/>
      <c r="I370" s="149"/>
      <c r="O370" s="149"/>
    </row>
    <row r="371" spans="1:15" ht="15.75" customHeight="1" x14ac:dyDescent="0.2">
      <c r="A371" s="149"/>
      <c r="B371" s="166"/>
      <c r="C371" s="149"/>
      <c r="D371" s="149"/>
      <c r="E371" s="149"/>
      <c r="F371" s="149"/>
      <c r="G371" s="149"/>
      <c r="H371" s="149"/>
      <c r="I371" s="149"/>
      <c r="O371" s="149"/>
    </row>
    <row r="372" spans="1:15" ht="15.75" customHeight="1" x14ac:dyDescent="0.2">
      <c r="A372" s="149"/>
      <c r="B372" s="166"/>
      <c r="C372" s="149"/>
      <c r="D372" s="149"/>
      <c r="E372" s="149"/>
      <c r="F372" s="149"/>
      <c r="G372" s="149"/>
      <c r="H372" s="149"/>
      <c r="I372" s="149"/>
      <c r="O372" s="149"/>
    </row>
    <row r="373" spans="1:15" ht="15.75" customHeight="1" x14ac:dyDescent="0.2">
      <c r="A373" s="149"/>
      <c r="B373" s="166"/>
      <c r="C373" s="149"/>
      <c r="D373" s="149"/>
      <c r="E373" s="149"/>
      <c r="F373" s="149"/>
      <c r="G373" s="149"/>
      <c r="H373" s="149"/>
      <c r="I373" s="149"/>
      <c r="O373" s="149"/>
    </row>
    <row r="374" spans="1:15" ht="15.75" customHeight="1" x14ac:dyDescent="0.2">
      <c r="A374" s="149"/>
      <c r="B374" s="166"/>
      <c r="C374" s="149"/>
      <c r="D374" s="149"/>
      <c r="E374" s="149"/>
      <c r="F374" s="149"/>
      <c r="G374" s="149"/>
      <c r="H374" s="149"/>
      <c r="I374" s="149"/>
      <c r="O374" s="149"/>
    </row>
    <row r="375" spans="1:15" ht="15.75" customHeight="1" x14ac:dyDescent="0.2">
      <c r="A375" s="149"/>
      <c r="B375" s="166"/>
      <c r="C375" s="149"/>
      <c r="D375" s="149"/>
      <c r="E375" s="149"/>
      <c r="F375" s="149"/>
      <c r="G375" s="149"/>
      <c r="H375" s="149"/>
      <c r="I375" s="149"/>
      <c r="O375" s="149"/>
    </row>
    <row r="376" spans="1:15" ht="15.75" customHeight="1" x14ac:dyDescent="0.2">
      <c r="A376" s="149"/>
      <c r="B376" s="166"/>
      <c r="C376" s="149"/>
      <c r="D376" s="149"/>
      <c r="E376" s="149"/>
      <c r="F376" s="149"/>
      <c r="G376" s="149"/>
      <c r="H376" s="149"/>
      <c r="I376" s="149"/>
      <c r="O376" s="149"/>
    </row>
    <row r="377" spans="1:15" ht="15.75" customHeight="1" x14ac:dyDescent="0.2">
      <c r="A377" s="149"/>
      <c r="B377" s="166"/>
      <c r="C377" s="149"/>
      <c r="D377" s="149"/>
      <c r="E377" s="149"/>
      <c r="F377" s="149"/>
      <c r="G377" s="149"/>
      <c r="H377" s="149"/>
      <c r="I377" s="149"/>
      <c r="O377" s="149"/>
    </row>
    <row r="378" spans="1:15" ht="15.75" customHeight="1" x14ac:dyDescent="0.2">
      <c r="A378" s="149"/>
      <c r="B378" s="166"/>
      <c r="C378" s="149"/>
      <c r="D378" s="149"/>
      <c r="E378" s="149"/>
      <c r="F378" s="149"/>
      <c r="G378" s="149"/>
      <c r="H378" s="149"/>
      <c r="I378" s="149"/>
      <c r="O378" s="149"/>
    </row>
    <row r="379" spans="1:15" ht="15.75" customHeight="1" x14ac:dyDescent="0.2">
      <c r="A379" s="149"/>
      <c r="B379" s="166"/>
      <c r="C379" s="149"/>
      <c r="D379" s="149"/>
      <c r="E379" s="149"/>
      <c r="F379" s="149"/>
      <c r="G379" s="149"/>
      <c r="H379" s="149"/>
      <c r="I379" s="149"/>
      <c r="O379" s="149"/>
    </row>
    <row r="380" spans="1:15" ht="15.75" customHeight="1" x14ac:dyDescent="0.2">
      <c r="A380" s="149"/>
      <c r="B380" s="166"/>
      <c r="C380" s="149"/>
      <c r="D380" s="149"/>
      <c r="E380" s="149"/>
      <c r="F380" s="149"/>
      <c r="G380" s="149"/>
      <c r="H380" s="149"/>
      <c r="I380" s="149"/>
      <c r="O380" s="149"/>
    </row>
    <row r="381" spans="1:15" ht="15.75" customHeight="1" x14ac:dyDescent="0.2">
      <c r="A381" s="149"/>
      <c r="B381" s="166"/>
      <c r="C381" s="149"/>
      <c r="D381" s="149"/>
      <c r="E381" s="149"/>
      <c r="F381" s="149"/>
      <c r="G381" s="149"/>
      <c r="H381" s="149"/>
      <c r="I381" s="149"/>
      <c r="O381" s="149"/>
    </row>
    <row r="382" spans="1:15" ht="15.75" customHeight="1" x14ac:dyDescent="0.2">
      <c r="A382" s="149"/>
      <c r="B382" s="166"/>
      <c r="C382" s="149"/>
      <c r="D382" s="149"/>
      <c r="E382" s="149"/>
      <c r="F382" s="149"/>
      <c r="G382" s="149"/>
      <c r="H382" s="149"/>
      <c r="I382" s="149"/>
      <c r="O382" s="149"/>
    </row>
    <row r="383" spans="1:15" ht="15.75" customHeight="1" x14ac:dyDescent="0.2">
      <c r="A383" s="149"/>
      <c r="B383" s="166"/>
      <c r="C383" s="149"/>
      <c r="D383" s="149"/>
      <c r="E383" s="149"/>
      <c r="F383" s="149"/>
      <c r="G383" s="149"/>
      <c r="H383" s="149"/>
      <c r="I383" s="149"/>
      <c r="O383" s="149"/>
    </row>
    <row r="384" spans="1:15" ht="15.75" customHeight="1" x14ac:dyDescent="0.2">
      <c r="A384" s="149"/>
      <c r="B384" s="166"/>
      <c r="C384" s="149"/>
      <c r="D384" s="149"/>
      <c r="E384" s="149"/>
      <c r="F384" s="149"/>
      <c r="G384" s="149"/>
      <c r="H384" s="149"/>
      <c r="I384" s="149"/>
      <c r="O384" s="149"/>
    </row>
    <row r="385" spans="1:28" ht="15.75" customHeight="1" x14ac:dyDescent="0.2">
      <c r="A385" s="149"/>
      <c r="B385" s="166"/>
      <c r="C385" s="149"/>
      <c r="D385" s="149"/>
      <c r="E385" s="149"/>
      <c r="F385" s="149"/>
      <c r="G385" s="149"/>
      <c r="H385" s="149"/>
      <c r="I385" s="149"/>
      <c r="O385" s="149"/>
    </row>
    <row r="386" spans="1:28" ht="15.75" customHeight="1" x14ac:dyDescent="0.2">
      <c r="A386" s="149"/>
      <c r="B386" s="166"/>
      <c r="C386" s="149"/>
      <c r="D386" s="149"/>
      <c r="E386" s="149"/>
      <c r="F386" s="149"/>
      <c r="G386" s="149"/>
      <c r="H386" s="149"/>
      <c r="I386" s="149"/>
      <c r="O386" s="149"/>
    </row>
    <row r="387" spans="1:28" ht="15.75" customHeight="1" x14ac:dyDescent="0.2">
      <c r="A387" s="149"/>
      <c r="B387" s="166"/>
      <c r="C387" s="149"/>
      <c r="D387" s="149"/>
      <c r="E387" s="149"/>
      <c r="F387" s="149"/>
      <c r="G387" s="149"/>
      <c r="H387" s="149"/>
      <c r="I387" s="149"/>
      <c r="O387" s="149"/>
    </row>
    <row r="388" spans="1:28" ht="15.75" customHeight="1" x14ac:dyDescent="0.2">
      <c r="A388" s="149"/>
      <c r="B388" s="166"/>
      <c r="C388" s="149"/>
      <c r="D388" s="149"/>
      <c r="E388" s="149"/>
      <c r="F388" s="149"/>
      <c r="G388" s="149"/>
      <c r="H388" s="149"/>
      <c r="I388" s="149"/>
      <c r="O388" s="149"/>
    </row>
    <row r="389" spans="1:28" ht="15.75" customHeight="1" x14ac:dyDescent="0.2">
      <c r="A389" s="149"/>
      <c r="B389" s="166"/>
      <c r="C389" s="149"/>
      <c r="D389" s="149"/>
      <c r="E389" s="149"/>
      <c r="F389" s="149"/>
      <c r="G389" s="149"/>
      <c r="H389" s="149"/>
      <c r="I389" s="149"/>
      <c r="O389" s="149"/>
    </row>
    <row r="390" spans="1:28" ht="15.75" customHeight="1" x14ac:dyDescent="0.2">
      <c r="A390" s="149"/>
      <c r="B390" s="166"/>
      <c r="C390" s="149"/>
      <c r="D390" s="149"/>
      <c r="E390" s="149"/>
      <c r="F390" s="149"/>
      <c r="G390" s="149"/>
      <c r="H390" s="149"/>
      <c r="I390" s="149"/>
      <c r="O390" s="149"/>
    </row>
    <row r="391" spans="1:28" ht="15.75" customHeight="1" x14ac:dyDescent="0.2">
      <c r="A391" s="149"/>
      <c r="B391" s="166"/>
      <c r="C391" s="149"/>
      <c r="D391" s="149"/>
      <c r="E391" s="149"/>
      <c r="F391" s="149"/>
      <c r="G391" s="149"/>
      <c r="H391" s="149"/>
      <c r="I391" s="149"/>
      <c r="O391" s="149"/>
    </row>
    <row r="392" spans="1:28" ht="15.75" customHeight="1" x14ac:dyDescent="0.2">
      <c r="A392" s="149"/>
      <c r="B392" s="166"/>
      <c r="C392" s="149"/>
      <c r="D392" s="149"/>
      <c r="E392" s="149"/>
      <c r="F392" s="149"/>
      <c r="G392" s="149"/>
      <c r="H392" s="149"/>
      <c r="I392" s="149"/>
      <c r="O392" s="149"/>
    </row>
    <row r="393" spans="1:28" ht="15.75" customHeight="1" x14ac:dyDescent="0.2">
      <c r="A393" s="149"/>
      <c r="B393" s="166"/>
      <c r="C393" s="149"/>
      <c r="D393" s="149"/>
      <c r="E393" s="149"/>
      <c r="F393" s="149"/>
      <c r="G393" s="149"/>
      <c r="H393" s="149"/>
      <c r="I393" s="149"/>
      <c r="O393" s="149"/>
    </row>
    <row r="394" spans="1:28" ht="15.75" customHeight="1" x14ac:dyDescent="0.2">
      <c r="A394" s="149"/>
      <c r="B394" s="166"/>
      <c r="C394" s="149"/>
      <c r="D394" s="149"/>
      <c r="E394" s="149"/>
      <c r="F394" s="149"/>
      <c r="G394" s="149"/>
      <c r="H394" s="149"/>
      <c r="I394" s="149"/>
      <c r="O394" s="149"/>
    </row>
    <row r="395" spans="1:28" ht="15.75" customHeight="1" x14ac:dyDescent="0.2">
      <c r="A395" s="149"/>
      <c r="B395" s="166"/>
      <c r="C395" s="149"/>
      <c r="D395" s="149"/>
      <c r="E395" s="149"/>
      <c r="F395" s="149"/>
      <c r="G395" s="149"/>
      <c r="H395" s="149"/>
      <c r="I395" s="149"/>
      <c r="O395" s="149"/>
    </row>
    <row r="396" spans="1:28" ht="15.75" customHeight="1" x14ac:dyDescent="0.2">
      <c r="A396" s="149"/>
      <c r="B396" s="166"/>
      <c r="C396" s="149"/>
      <c r="D396" s="149"/>
      <c r="E396" s="149"/>
      <c r="F396" s="149"/>
      <c r="G396" s="149"/>
      <c r="H396" s="149"/>
      <c r="I396" s="149"/>
      <c r="O396" s="149"/>
    </row>
    <row r="397" spans="1:28" ht="15.75" customHeight="1" x14ac:dyDescent="0.2">
      <c r="A397" s="149"/>
      <c r="B397" s="166"/>
      <c r="C397" s="149"/>
      <c r="D397" s="149"/>
      <c r="E397" s="149"/>
      <c r="F397" s="149"/>
      <c r="G397" s="149"/>
      <c r="H397" s="149"/>
      <c r="I397" s="149"/>
      <c r="O397" s="149"/>
    </row>
    <row r="398" spans="1:28" ht="15.75" customHeight="1" x14ac:dyDescent="0.2">
      <c r="A398" s="149"/>
      <c r="B398" s="166"/>
      <c r="C398" s="149"/>
      <c r="D398" s="149"/>
      <c r="E398" s="149"/>
      <c r="F398" s="149"/>
      <c r="G398" s="149"/>
      <c r="H398" s="149"/>
      <c r="I398" s="149"/>
      <c r="O398" s="149"/>
    </row>
    <row r="399" spans="1:28" ht="15.75" customHeight="1" x14ac:dyDescent="0.2">
      <c r="A399" s="149"/>
      <c r="B399" s="166"/>
      <c r="C399" s="149"/>
      <c r="D399" s="149"/>
      <c r="E399" s="149"/>
      <c r="F399" s="149"/>
      <c r="G399" s="149"/>
      <c r="H399" s="149"/>
      <c r="I399" s="149"/>
      <c r="O399" s="149"/>
    </row>
    <row r="400" spans="1:28" ht="15.75" customHeight="1" x14ac:dyDescent="0.2">
      <c r="A400" s="149"/>
      <c r="B400" s="149"/>
      <c r="C400" s="149"/>
      <c r="D400" s="149"/>
      <c r="E400" s="149"/>
      <c r="F400" s="149"/>
      <c r="G400" s="149"/>
      <c r="H400" s="149"/>
      <c r="I400" s="149"/>
      <c r="J400" s="149"/>
      <c r="K400" s="149"/>
      <c r="L400" s="149"/>
      <c r="M400" s="149"/>
      <c r="N400" s="149"/>
      <c r="O400" s="149"/>
      <c r="P400" s="149"/>
      <c r="Q400" s="149"/>
      <c r="R400" s="149"/>
      <c r="S400" s="149"/>
      <c r="T400" s="149"/>
      <c r="U400" s="149"/>
      <c r="V400" s="149"/>
      <c r="W400" s="149"/>
      <c r="X400" s="149"/>
      <c r="Y400" s="149"/>
      <c r="Z400" s="149"/>
      <c r="AA400" s="149"/>
      <c r="AB400" s="149"/>
    </row>
    <row r="401" spans="1:28" ht="15.75" customHeight="1" x14ac:dyDescent="0.2">
      <c r="A401" s="149"/>
      <c r="B401" s="149"/>
      <c r="C401" s="149"/>
      <c r="D401" s="149"/>
      <c r="E401" s="149"/>
      <c r="F401" s="149"/>
      <c r="G401" s="149"/>
      <c r="H401" s="149"/>
      <c r="I401" s="149"/>
      <c r="J401" s="149"/>
      <c r="K401" s="149"/>
      <c r="L401" s="149"/>
      <c r="M401" s="149"/>
      <c r="N401" s="149"/>
      <c r="O401" s="149"/>
      <c r="P401" s="149"/>
      <c r="Q401" s="149"/>
      <c r="R401" s="149"/>
      <c r="S401" s="149"/>
      <c r="T401" s="149"/>
      <c r="U401" s="149"/>
      <c r="V401" s="149"/>
      <c r="W401" s="149"/>
      <c r="X401" s="149"/>
      <c r="Y401" s="149"/>
      <c r="Z401" s="149"/>
      <c r="AA401" s="149"/>
      <c r="AB401" s="149"/>
    </row>
    <row r="402" spans="1:28" ht="15.75" customHeight="1" x14ac:dyDescent="0.2">
      <c r="A402" s="149"/>
      <c r="B402" s="149"/>
      <c r="C402" s="149"/>
      <c r="D402" s="149"/>
      <c r="E402" s="149"/>
      <c r="F402" s="149"/>
      <c r="G402" s="149"/>
      <c r="H402" s="149"/>
      <c r="I402" s="149"/>
      <c r="J402" s="149"/>
      <c r="K402" s="149"/>
      <c r="L402" s="149"/>
      <c r="M402" s="149"/>
      <c r="N402" s="149"/>
      <c r="O402" s="149"/>
      <c r="P402" s="149"/>
      <c r="Q402" s="149"/>
      <c r="R402" s="149"/>
      <c r="S402" s="149"/>
      <c r="T402" s="149"/>
      <c r="U402" s="149"/>
      <c r="V402" s="149"/>
      <c r="W402" s="149"/>
      <c r="X402" s="149"/>
      <c r="Y402" s="149"/>
      <c r="Z402" s="149"/>
      <c r="AA402" s="149"/>
      <c r="AB402" s="149"/>
    </row>
    <row r="403" spans="1:28" ht="15.75" customHeight="1" x14ac:dyDescent="0.2">
      <c r="A403" s="149"/>
      <c r="B403" s="149"/>
      <c r="C403" s="149"/>
      <c r="D403" s="149"/>
      <c r="E403" s="149"/>
      <c r="F403" s="149"/>
      <c r="G403" s="149"/>
      <c r="H403" s="149"/>
      <c r="I403" s="149"/>
      <c r="J403" s="149"/>
      <c r="K403" s="149"/>
      <c r="L403" s="149"/>
      <c r="M403" s="149"/>
      <c r="N403" s="149"/>
      <c r="O403" s="149"/>
      <c r="P403" s="149"/>
      <c r="Q403" s="149"/>
      <c r="R403" s="149"/>
      <c r="S403" s="149"/>
      <c r="T403" s="149"/>
      <c r="U403" s="149"/>
      <c r="V403" s="149"/>
      <c r="W403" s="149"/>
      <c r="X403" s="149"/>
      <c r="Y403" s="149"/>
      <c r="Z403" s="149"/>
      <c r="AA403" s="149"/>
      <c r="AB403" s="149"/>
    </row>
    <row r="404" spans="1:28" ht="15.75" customHeight="1" x14ac:dyDescent="0.2">
      <c r="A404" s="149"/>
      <c r="B404" s="149"/>
      <c r="C404" s="149"/>
      <c r="D404" s="149"/>
      <c r="E404" s="149"/>
      <c r="F404" s="149"/>
      <c r="G404" s="149"/>
      <c r="H404" s="149"/>
      <c r="I404" s="149"/>
      <c r="J404" s="149"/>
      <c r="K404" s="149"/>
      <c r="L404" s="149"/>
      <c r="M404" s="149"/>
      <c r="N404" s="149"/>
      <c r="O404" s="149"/>
      <c r="P404" s="149"/>
      <c r="Q404" s="149"/>
      <c r="R404" s="149"/>
      <c r="S404" s="149"/>
      <c r="T404" s="149"/>
      <c r="U404" s="149"/>
      <c r="V404" s="149"/>
      <c r="W404" s="149"/>
      <c r="X404" s="149"/>
      <c r="Y404" s="149"/>
      <c r="Z404" s="149"/>
      <c r="AA404" s="149"/>
      <c r="AB404" s="149"/>
    </row>
    <row r="405" spans="1:28" ht="15.75" customHeight="1" x14ac:dyDescent="0.2">
      <c r="A405" s="149"/>
      <c r="B405" s="149"/>
      <c r="C405" s="149"/>
      <c r="D405" s="149"/>
      <c r="E405" s="149"/>
      <c r="F405" s="149"/>
      <c r="G405" s="149"/>
      <c r="H405" s="149"/>
      <c r="I405" s="149"/>
      <c r="J405" s="149"/>
      <c r="K405" s="149"/>
      <c r="L405" s="149"/>
      <c r="M405" s="149"/>
      <c r="N405" s="149"/>
      <c r="O405" s="149"/>
      <c r="P405" s="149"/>
      <c r="Q405" s="149"/>
      <c r="R405" s="149"/>
      <c r="S405" s="149"/>
      <c r="T405" s="149"/>
      <c r="U405" s="149"/>
      <c r="V405" s="149"/>
      <c r="W405" s="149"/>
      <c r="X405" s="149"/>
      <c r="Y405" s="149"/>
      <c r="Z405" s="149"/>
      <c r="AA405" s="149"/>
      <c r="AB405" s="149"/>
    </row>
    <row r="406" spans="1:28" ht="15.75" customHeight="1" x14ac:dyDescent="0.2">
      <c r="A406" s="149"/>
      <c r="B406" s="149"/>
      <c r="C406" s="149"/>
      <c r="D406" s="149"/>
      <c r="E406" s="149"/>
      <c r="F406" s="149"/>
      <c r="G406" s="149"/>
      <c r="H406" s="149"/>
      <c r="I406" s="149"/>
      <c r="J406" s="149"/>
      <c r="K406" s="149"/>
      <c r="L406" s="149"/>
      <c r="M406" s="149"/>
      <c r="N406" s="149"/>
      <c r="O406" s="149"/>
      <c r="P406" s="149"/>
      <c r="Q406" s="149"/>
      <c r="R406" s="149"/>
      <c r="S406" s="149"/>
      <c r="T406" s="149"/>
      <c r="U406" s="149"/>
      <c r="V406" s="149"/>
      <c r="W406" s="149"/>
      <c r="X406" s="149"/>
      <c r="Y406" s="149"/>
      <c r="Z406" s="149"/>
      <c r="AA406" s="149"/>
      <c r="AB406" s="149"/>
    </row>
    <row r="407" spans="1:28" ht="15.75" customHeight="1" x14ac:dyDescent="0.2">
      <c r="A407" s="149"/>
      <c r="B407" s="149"/>
      <c r="C407" s="149"/>
      <c r="D407" s="149"/>
      <c r="E407" s="149"/>
      <c r="F407" s="149"/>
      <c r="G407" s="149"/>
      <c r="H407" s="149"/>
      <c r="I407" s="149"/>
      <c r="J407" s="149"/>
      <c r="K407" s="149"/>
      <c r="L407" s="149"/>
      <c r="M407" s="149"/>
      <c r="N407" s="149"/>
      <c r="O407" s="149"/>
      <c r="P407" s="149"/>
      <c r="Q407" s="149"/>
      <c r="R407" s="149"/>
      <c r="S407" s="149"/>
      <c r="T407" s="149"/>
      <c r="U407" s="149"/>
      <c r="V407" s="149"/>
      <c r="W407" s="149"/>
      <c r="X407" s="149"/>
      <c r="Y407" s="149"/>
      <c r="Z407" s="149"/>
      <c r="AA407" s="149"/>
      <c r="AB407" s="149"/>
    </row>
    <row r="408" spans="1:28" ht="15.75" customHeight="1" x14ac:dyDescent="0.2">
      <c r="A408" s="149"/>
      <c r="B408" s="149"/>
      <c r="C408" s="149"/>
      <c r="D408" s="149"/>
      <c r="E408" s="149"/>
      <c r="F408" s="149"/>
      <c r="G408" s="149"/>
      <c r="H408" s="149"/>
      <c r="I408" s="149"/>
      <c r="J408" s="149"/>
      <c r="K408" s="149"/>
      <c r="L408" s="149"/>
      <c r="M408" s="149"/>
      <c r="N408" s="149"/>
      <c r="O408" s="149"/>
      <c r="P408" s="149"/>
      <c r="Q408" s="149"/>
      <c r="R408" s="149"/>
      <c r="S408" s="149"/>
      <c r="T408" s="149"/>
      <c r="U408" s="149"/>
      <c r="V408" s="149"/>
      <c r="W408" s="149"/>
      <c r="X408" s="149"/>
      <c r="Y408" s="149"/>
      <c r="Z408" s="149"/>
      <c r="AA408" s="149"/>
      <c r="AB408" s="149"/>
    </row>
    <row r="409" spans="1:28" ht="15.75" customHeight="1" x14ac:dyDescent="0.2">
      <c r="A409" s="149"/>
      <c r="B409" s="149"/>
      <c r="C409" s="149"/>
      <c r="D409" s="149"/>
      <c r="E409" s="149"/>
      <c r="F409" s="149"/>
      <c r="G409" s="149"/>
      <c r="H409" s="149"/>
      <c r="I409" s="149"/>
      <c r="J409" s="149"/>
      <c r="K409" s="149"/>
      <c r="L409" s="149"/>
      <c r="M409" s="149"/>
      <c r="N409" s="149"/>
      <c r="O409" s="149"/>
      <c r="P409" s="149"/>
      <c r="Q409" s="149"/>
      <c r="R409" s="149"/>
      <c r="S409" s="149"/>
      <c r="T409" s="149"/>
      <c r="U409" s="149"/>
      <c r="V409" s="149"/>
      <c r="W409" s="149"/>
      <c r="X409" s="149"/>
      <c r="Y409" s="149"/>
      <c r="Z409" s="149"/>
      <c r="AA409" s="149"/>
      <c r="AB409" s="149"/>
    </row>
    <row r="410" spans="1:28" ht="15.75" customHeight="1" x14ac:dyDescent="0.2">
      <c r="A410" s="149"/>
      <c r="B410" s="149"/>
      <c r="C410" s="149"/>
      <c r="D410" s="149"/>
      <c r="E410" s="149"/>
      <c r="F410" s="149"/>
      <c r="G410" s="149"/>
      <c r="H410" s="149"/>
      <c r="I410" s="149"/>
      <c r="J410" s="149"/>
      <c r="K410" s="149"/>
      <c r="L410" s="149"/>
      <c r="M410" s="149"/>
      <c r="N410" s="149"/>
      <c r="O410" s="149"/>
      <c r="P410" s="149"/>
      <c r="Q410" s="149"/>
      <c r="R410" s="149"/>
      <c r="S410" s="149"/>
      <c r="T410" s="149"/>
      <c r="U410" s="149"/>
      <c r="V410" s="149"/>
      <c r="W410" s="149"/>
      <c r="X410" s="149"/>
      <c r="Y410" s="149"/>
      <c r="Z410" s="149"/>
      <c r="AA410" s="149"/>
      <c r="AB410" s="149"/>
    </row>
    <row r="411" spans="1:28" ht="15.75" customHeight="1" x14ac:dyDescent="0.2">
      <c r="A411" s="149"/>
      <c r="B411" s="149"/>
      <c r="C411" s="149"/>
      <c r="D411" s="149"/>
      <c r="E411" s="149"/>
      <c r="F411" s="149"/>
      <c r="G411" s="149"/>
      <c r="H411" s="149"/>
      <c r="I411" s="149"/>
      <c r="J411" s="149"/>
      <c r="K411" s="149"/>
      <c r="L411" s="149"/>
      <c r="M411" s="149"/>
      <c r="N411" s="149"/>
      <c r="O411" s="149"/>
      <c r="P411" s="149"/>
      <c r="Q411" s="149"/>
      <c r="R411" s="149"/>
      <c r="S411" s="149"/>
      <c r="T411" s="149"/>
      <c r="U411" s="149"/>
      <c r="V411" s="149"/>
      <c r="W411" s="149"/>
      <c r="X411" s="149"/>
      <c r="Y411" s="149"/>
      <c r="Z411" s="149"/>
      <c r="AA411" s="149"/>
      <c r="AB411" s="149"/>
    </row>
    <row r="412" spans="1:28" ht="15.75" customHeight="1" x14ac:dyDescent="0.2">
      <c r="A412" s="149"/>
      <c r="B412" s="149"/>
      <c r="C412" s="149"/>
      <c r="D412" s="149"/>
      <c r="E412" s="149"/>
      <c r="F412" s="149"/>
      <c r="G412" s="149"/>
      <c r="H412" s="149"/>
      <c r="I412" s="149"/>
      <c r="J412" s="149"/>
      <c r="K412" s="149"/>
      <c r="L412" s="149"/>
      <c r="M412" s="149"/>
      <c r="N412" s="149"/>
      <c r="O412" s="149"/>
      <c r="P412" s="149"/>
      <c r="Q412" s="149"/>
      <c r="R412" s="149"/>
      <c r="S412" s="149"/>
      <c r="T412" s="149"/>
      <c r="U412" s="149"/>
      <c r="V412" s="149"/>
      <c r="W412" s="149"/>
      <c r="X412" s="149"/>
      <c r="Y412" s="149"/>
      <c r="Z412" s="149"/>
      <c r="AA412" s="149"/>
      <c r="AB412" s="149"/>
    </row>
    <row r="413" spans="1:28" ht="15.75" customHeight="1" x14ac:dyDescent="0.2">
      <c r="A413" s="149"/>
      <c r="B413" s="149"/>
      <c r="C413" s="149"/>
      <c r="D413" s="149"/>
      <c r="E413" s="149"/>
      <c r="F413" s="149"/>
      <c r="G413" s="149"/>
      <c r="H413" s="149"/>
      <c r="I413" s="149"/>
      <c r="J413" s="149"/>
      <c r="K413" s="149"/>
      <c r="L413" s="149"/>
      <c r="M413" s="149"/>
      <c r="N413" s="149"/>
      <c r="O413" s="149"/>
      <c r="P413" s="149"/>
      <c r="Q413" s="149"/>
      <c r="R413" s="149"/>
      <c r="S413" s="149"/>
      <c r="T413" s="149"/>
      <c r="U413" s="149"/>
      <c r="V413" s="149"/>
      <c r="W413" s="149"/>
      <c r="X413" s="149"/>
      <c r="Y413" s="149"/>
      <c r="Z413" s="149"/>
      <c r="AA413" s="149"/>
      <c r="AB413" s="149"/>
    </row>
    <row r="414" spans="1:28" ht="15.75" customHeight="1" x14ac:dyDescent="0.2">
      <c r="A414" s="149"/>
      <c r="B414" s="149"/>
      <c r="C414" s="149"/>
      <c r="D414" s="149"/>
      <c r="E414" s="149"/>
      <c r="F414" s="149"/>
      <c r="G414" s="149"/>
      <c r="H414" s="149"/>
      <c r="I414" s="149"/>
      <c r="J414" s="149"/>
      <c r="K414" s="149"/>
      <c r="L414" s="149"/>
      <c r="M414" s="149"/>
      <c r="N414" s="149"/>
      <c r="O414" s="149"/>
      <c r="P414" s="149"/>
      <c r="Q414" s="149"/>
      <c r="R414" s="149"/>
      <c r="S414" s="149"/>
      <c r="T414" s="149"/>
      <c r="U414" s="149"/>
      <c r="V414" s="149"/>
      <c r="W414" s="149"/>
      <c r="X414" s="149"/>
      <c r="Y414" s="149"/>
      <c r="Z414" s="149"/>
      <c r="AA414" s="149"/>
      <c r="AB414" s="149"/>
    </row>
    <row r="415" spans="1:28" ht="15.75" customHeight="1" x14ac:dyDescent="0.2">
      <c r="A415" s="149"/>
      <c r="B415" s="149"/>
      <c r="C415" s="149"/>
      <c r="D415" s="149"/>
      <c r="E415" s="149"/>
      <c r="F415" s="149"/>
      <c r="G415" s="149"/>
      <c r="H415" s="149"/>
      <c r="I415" s="149"/>
      <c r="J415" s="149"/>
      <c r="K415" s="149"/>
      <c r="L415" s="149"/>
      <c r="M415" s="149"/>
      <c r="N415" s="149"/>
      <c r="O415" s="149"/>
      <c r="P415" s="149"/>
      <c r="Q415" s="149"/>
      <c r="R415" s="149"/>
      <c r="S415" s="149"/>
      <c r="T415" s="149"/>
      <c r="U415" s="149"/>
      <c r="V415" s="149"/>
      <c r="W415" s="149"/>
      <c r="X415" s="149"/>
      <c r="Y415" s="149"/>
      <c r="Z415" s="149"/>
      <c r="AA415" s="149"/>
      <c r="AB415" s="149"/>
    </row>
    <row r="416" spans="1:28" ht="15.75" customHeight="1" x14ac:dyDescent="0.2">
      <c r="A416" s="149"/>
      <c r="B416" s="149"/>
      <c r="C416" s="149"/>
      <c r="D416" s="149"/>
      <c r="E416" s="149"/>
      <c r="F416" s="149"/>
      <c r="G416" s="149"/>
      <c r="H416" s="149"/>
      <c r="I416" s="149"/>
      <c r="J416" s="149"/>
      <c r="K416" s="149"/>
      <c r="L416" s="149"/>
      <c r="M416" s="149"/>
      <c r="N416" s="149"/>
      <c r="O416" s="149"/>
      <c r="P416" s="149"/>
      <c r="Q416" s="149"/>
      <c r="R416" s="149"/>
      <c r="S416" s="149"/>
      <c r="T416" s="149"/>
      <c r="U416" s="149"/>
      <c r="V416" s="149"/>
      <c r="W416" s="149"/>
      <c r="X416" s="149"/>
      <c r="Y416" s="149"/>
      <c r="Z416" s="149"/>
      <c r="AA416" s="149"/>
      <c r="AB416" s="149"/>
    </row>
    <row r="417" spans="1:28" ht="15.75" customHeight="1" x14ac:dyDescent="0.2">
      <c r="A417" s="149"/>
      <c r="B417" s="149"/>
      <c r="C417" s="149"/>
      <c r="D417" s="149"/>
      <c r="E417" s="149"/>
      <c r="F417" s="149"/>
      <c r="G417" s="149"/>
      <c r="H417" s="149"/>
      <c r="I417" s="149"/>
      <c r="J417" s="149"/>
      <c r="K417" s="149"/>
      <c r="L417" s="149"/>
      <c r="M417" s="149"/>
      <c r="N417" s="149"/>
      <c r="O417" s="149"/>
      <c r="P417" s="149"/>
      <c r="Q417" s="149"/>
      <c r="R417" s="149"/>
      <c r="S417" s="149"/>
      <c r="T417" s="149"/>
      <c r="U417" s="149"/>
      <c r="V417" s="149"/>
      <c r="W417" s="149"/>
      <c r="X417" s="149"/>
      <c r="Y417" s="149"/>
      <c r="Z417" s="149"/>
      <c r="AA417" s="149"/>
      <c r="AB417" s="149"/>
    </row>
    <row r="418" spans="1:28" ht="15.75" customHeight="1" x14ac:dyDescent="0.2">
      <c r="A418" s="149"/>
      <c r="B418" s="149"/>
      <c r="C418" s="149"/>
      <c r="D418" s="149"/>
      <c r="E418" s="149"/>
      <c r="F418" s="149"/>
      <c r="G418" s="149"/>
      <c r="H418" s="149"/>
      <c r="I418" s="149"/>
      <c r="J418" s="149"/>
      <c r="K418" s="149"/>
      <c r="L418" s="149"/>
      <c r="M418" s="149"/>
      <c r="N418" s="149"/>
      <c r="O418" s="149"/>
      <c r="P418" s="149"/>
      <c r="Q418" s="149"/>
      <c r="R418" s="149"/>
      <c r="S418" s="149"/>
      <c r="T418" s="149"/>
      <c r="U418" s="149"/>
      <c r="V418" s="149"/>
      <c r="W418" s="149"/>
      <c r="X418" s="149"/>
      <c r="Y418" s="149"/>
      <c r="Z418" s="149"/>
      <c r="AA418" s="149"/>
      <c r="AB418" s="149"/>
    </row>
    <row r="419" spans="1:28" ht="15.75" customHeight="1" x14ac:dyDescent="0.2">
      <c r="A419" s="149"/>
      <c r="B419" s="149"/>
      <c r="C419" s="149"/>
      <c r="D419" s="149"/>
      <c r="E419" s="149"/>
      <c r="F419" s="149"/>
      <c r="G419" s="149"/>
      <c r="H419" s="149"/>
      <c r="I419" s="149"/>
      <c r="J419" s="149"/>
      <c r="K419" s="149"/>
      <c r="L419" s="149"/>
      <c r="M419" s="149"/>
      <c r="N419" s="149"/>
      <c r="O419" s="149"/>
      <c r="P419" s="149"/>
      <c r="Q419" s="149"/>
      <c r="R419" s="149"/>
      <c r="S419" s="149"/>
      <c r="T419" s="149"/>
      <c r="U419" s="149"/>
      <c r="V419" s="149"/>
      <c r="W419" s="149"/>
      <c r="X419" s="149"/>
      <c r="Y419" s="149"/>
      <c r="Z419" s="149"/>
      <c r="AA419" s="149"/>
      <c r="AB419" s="149"/>
    </row>
    <row r="420" spans="1:28" ht="15.75" customHeight="1" x14ac:dyDescent="0.2">
      <c r="A420" s="149"/>
      <c r="B420" s="149"/>
      <c r="C420" s="149"/>
      <c r="D420" s="149"/>
      <c r="E420" s="149"/>
      <c r="F420" s="149"/>
      <c r="G420" s="149"/>
      <c r="H420" s="149"/>
      <c r="I420" s="149"/>
      <c r="J420" s="149"/>
      <c r="K420" s="149"/>
      <c r="L420" s="149"/>
      <c r="M420" s="149"/>
      <c r="N420" s="149"/>
      <c r="O420" s="149"/>
      <c r="P420" s="149"/>
      <c r="Q420" s="149"/>
      <c r="R420" s="149"/>
      <c r="S420" s="149"/>
      <c r="T420" s="149"/>
      <c r="U420" s="149"/>
      <c r="V420" s="149"/>
      <c r="W420" s="149"/>
      <c r="X420" s="149"/>
      <c r="Y420" s="149"/>
      <c r="Z420" s="149"/>
      <c r="AA420" s="149"/>
      <c r="AB420" s="149"/>
    </row>
    <row r="421" spans="1:28" ht="15.75" customHeight="1" x14ac:dyDescent="0.2">
      <c r="A421" s="149"/>
      <c r="B421" s="149"/>
      <c r="C421" s="149"/>
      <c r="D421" s="149"/>
      <c r="E421" s="149"/>
      <c r="F421" s="149"/>
      <c r="G421" s="149"/>
      <c r="H421" s="149"/>
      <c r="I421" s="149"/>
      <c r="J421" s="149"/>
      <c r="K421" s="149"/>
      <c r="L421" s="149"/>
      <c r="M421" s="149"/>
      <c r="N421" s="149"/>
      <c r="O421" s="149"/>
      <c r="P421" s="149"/>
      <c r="Q421" s="149"/>
      <c r="R421" s="149"/>
      <c r="S421" s="149"/>
      <c r="T421" s="149"/>
      <c r="U421" s="149"/>
      <c r="V421" s="149"/>
      <c r="W421" s="149"/>
      <c r="X421" s="149"/>
      <c r="Y421" s="149"/>
      <c r="Z421" s="149"/>
      <c r="AA421" s="149"/>
      <c r="AB421" s="149"/>
    </row>
    <row r="422" spans="1:28" ht="15.75" customHeight="1" x14ac:dyDescent="0.2">
      <c r="A422" s="149"/>
      <c r="B422" s="149"/>
      <c r="C422" s="149"/>
      <c r="D422" s="149"/>
      <c r="E422" s="149"/>
      <c r="F422" s="149"/>
      <c r="G422" s="149"/>
      <c r="H422" s="149"/>
      <c r="I422" s="149"/>
      <c r="J422" s="149"/>
      <c r="K422" s="149"/>
      <c r="L422" s="149"/>
      <c r="M422" s="149"/>
      <c r="N422" s="149"/>
      <c r="O422" s="149"/>
      <c r="P422" s="149"/>
      <c r="Q422" s="149"/>
      <c r="R422" s="149"/>
      <c r="S422" s="149"/>
      <c r="T422" s="149"/>
      <c r="U422" s="149"/>
      <c r="V422" s="149"/>
      <c r="W422" s="149"/>
      <c r="X422" s="149"/>
      <c r="Y422" s="149"/>
      <c r="Z422" s="149"/>
      <c r="AA422" s="149"/>
      <c r="AB422" s="149"/>
    </row>
    <row r="423" spans="1:28" ht="15.75" customHeight="1" x14ac:dyDescent="0.2">
      <c r="A423" s="149"/>
      <c r="B423" s="149"/>
      <c r="C423" s="149"/>
      <c r="D423" s="149"/>
      <c r="E423" s="149"/>
      <c r="F423" s="149"/>
      <c r="G423" s="149"/>
      <c r="H423" s="149"/>
      <c r="I423" s="149"/>
      <c r="J423" s="149"/>
      <c r="K423" s="149"/>
      <c r="L423" s="149"/>
      <c r="M423" s="149"/>
      <c r="N423" s="149"/>
      <c r="O423" s="149"/>
      <c r="P423" s="149"/>
      <c r="Q423" s="149"/>
      <c r="R423" s="149"/>
      <c r="S423" s="149"/>
      <c r="T423" s="149"/>
      <c r="U423" s="149"/>
      <c r="V423" s="149"/>
      <c r="W423" s="149"/>
      <c r="X423" s="149"/>
      <c r="Y423" s="149"/>
      <c r="Z423" s="149"/>
      <c r="AA423" s="149"/>
      <c r="AB423" s="149"/>
    </row>
    <row r="424" spans="1:28" ht="15.75" customHeight="1" x14ac:dyDescent="0.2">
      <c r="A424" s="149"/>
      <c r="B424" s="149"/>
      <c r="C424" s="149"/>
      <c r="D424" s="149"/>
      <c r="E424" s="149"/>
      <c r="F424" s="149"/>
      <c r="G424" s="149"/>
      <c r="H424" s="149"/>
      <c r="I424" s="149"/>
      <c r="J424" s="149"/>
      <c r="K424" s="149"/>
      <c r="L424" s="149"/>
      <c r="M424" s="149"/>
      <c r="N424" s="149"/>
      <c r="O424" s="149"/>
      <c r="P424" s="149"/>
      <c r="Q424" s="149"/>
      <c r="R424" s="149"/>
      <c r="S424" s="149"/>
      <c r="T424" s="149"/>
      <c r="U424" s="149"/>
      <c r="V424" s="149"/>
      <c r="W424" s="149"/>
      <c r="X424" s="149"/>
      <c r="Y424" s="149"/>
      <c r="Z424" s="149"/>
      <c r="AA424" s="149"/>
      <c r="AB424" s="149"/>
    </row>
    <row r="425" spans="1:28" ht="15.75" customHeight="1" x14ac:dyDescent="0.2">
      <c r="A425" s="149"/>
      <c r="B425" s="149"/>
      <c r="C425" s="149"/>
      <c r="D425" s="149"/>
      <c r="E425" s="149"/>
      <c r="F425" s="149"/>
      <c r="G425" s="149"/>
      <c r="H425" s="149"/>
      <c r="I425" s="149"/>
      <c r="J425" s="149"/>
      <c r="K425" s="149"/>
      <c r="L425" s="149"/>
      <c r="M425" s="149"/>
      <c r="N425" s="149"/>
      <c r="O425" s="149"/>
      <c r="P425" s="149"/>
      <c r="Q425" s="149"/>
      <c r="R425" s="149"/>
      <c r="S425" s="149"/>
      <c r="T425" s="149"/>
      <c r="U425" s="149"/>
      <c r="V425" s="149"/>
      <c r="W425" s="149"/>
      <c r="X425" s="149"/>
      <c r="Y425" s="149"/>
      <c r="Z425" s="149"/>
      <c r="AA425" s="149"/>
      <c r="AB425" s="149"/>
    </row>
    <row r="426" spans="1:28" ht="15.75" customHeight="1" x14ac:dyDescent="0.2">
      <c r="A426" s="149"/>
      <c r="B426" s="149"/>
      <c r="C426" s="149"/>
      <c r="D426" s="149"/>
      <c r="E426" s="149"/>
      <c r="F426" s="149"/>
      <c r="G426" s="149"/>
      <c r="H426" s="149"/>
      <c r="I426" s="149"/>
      <c r="J426" s="149"/>
      <c r="K426" s="149"/>
      <c r="L426" s="149"/>
      <c r="M426" s="149"/>
      <c r="N426" s="149"/>
      <c r="O426" s="149"/>
      <c r="P426" s="149"/>
      <c r="Q426" s="149"/>
      <c r="R426" s="149"/>
      <c r="S426" s="149"/>
      <c r="T426" s="149"/>
      <c r="U426" s="149"/>
      <c r="V426" s="149"/>
      <c r="W426" s="149"/>
      <c r="X426" s="149"/>
      <c r="Y426" s="149"/>
      <c r="Z426" s="149"/>
      <c r="AA426" s="149"/>
      <c r="AB426" s="149"/>
    </row>
    <row r="427" spans="1:28" ht="15.75" customHeight="1" x14ac:dyDescent="0.2">
      <c r="A427" s="149"/>
      <c r="B427" s="149"/>
      <c r="C427" s="149"/>
      <c r="D427" s="149"/>
      <c r="E427" s="149"/>
      <c r="F427" s="149"/>
      <c r="G427" s="149"/>
      <c r="H427" s="149"/>
      <c r="I427" s="149"/>
      <c r="J427" s="149"/>
      <c r="K427" s="149"/>
      <c r="L427" s="149"/>
      <c r="M427" s="149"/>
      <c r="N427" s="149"/>
      <c r="O427" s="149"/>
      <c r="P427" s="149"/>
      <c r="Q427" s="149"/>
      <c r="R427" s="149"/>
      <c r="S427" s="149"/>
      <c r="T427" s="149"/>
      <c r="U427" s="149"/>
      <c r="V427" s="149"/>
      <c r="W427" s="149"/>
      <c r="X427" s="149"/>
      <c r="Y427" s="149"/>
      <c r="Z427" s="149"/>
      <c r="AA427" s="149"/>
      <c r="AB427" s="149"/>
    </row>
    <row r="428" spans="1:28" ht="15.75" customHeight="1" x14ac:dyDescent="0.2">
      <c r="A428" s="149"/>
      <c r="B428" s="149"/>
      <c r="C428" s="149"/>
      <c r="D428" s="149"/>
      <c r="E428" s="149"/>
      <c r="F428" s="149"/>
      <c r="G428" s="149"/>
      <c r="H428" s="149"/>
      <c r="I428" s="149"/>
      <c r="J428" s="149"/>
      <c r="K428" s="149"/>
      <c r="L428" s="149"/>
      <c r="M428" s="149"/>
      <c r="N428" s="149"/>
      <c r="O428" s="149"/>
      <c r="P428" s="149"/>
      <c r="Q428" s="149"/>
      <c r="R428" s="149"/>
      <c r="S428" s="149"/>
      <c r="T428" s="149"/>
      <c r="U428" s="149"/>
      <c r="V428" s="149"/>
      <c r="W428" s="149"/>
      <c r="X428" s="149"/>
      <c r="Y428" s="149"/>
      <c r="Z428" s="149"/>
      <c r="AA428" s="149"/>
      <c r="AB428" s="149"/>
    </row>
    <row r="429" spans="1:28" ht="15.75" customHeight="1" x14ac:dyDescent="0.2">
      <c r="A429" s="149"/>
      <c r="B429" s="149"/>
      <c r="C429" s="149"/>
      <c r="D429" s="149"/>
      <c r="E429" s="149"/>
      <c r="F429" s="149"/>
      <c r="G429" s="149"/>
      <c r="H429" s="149"/>
      <c r="I429" s="149"/>
      <c r="J429" s="149"/>
      <c r="K429" s="149"/>
      <c r="L429" s="149"/>
      <c r="M429" s="149"/>
      <c r="N429" s="149"/>
      <c r="O429" s="149"/>
      <c r="P429" s="149"/>
      <c r="Q429" s="149"/>
      <c r="R429" s="149"/>
      <c r="S429" s="149"/>
      <c r="T429" s="149"/>
      <c r="U429" s="149"/>
      <c r="V429" s="149"/>
      <c r="W429" s="149"/>
      <c r="X429" s="149"/>
      <c r="Y429" s="149"/>
      <c r="Z429" s="149"/>
      <c r="AA429" s="149"/>
      <c r="AB429" s="149"/>
    </row>
    <row r="430" spans="1:28" ht="15.75" customHeight="1" x14ac:dyDescent="0.2">
      <c r="A430" s="149"/>
      <c r="B430" s="149"/>
      <c r="C430" s="149"/>
      <c r="D430" s="149"/>
      <c r="E430" s="149"/>
      <c r="F430" s="149"/>
      <c r="G430" s="149"/>
      <c r="H430" s="149"/>
      <c r="I430" s="149"/>
      <c r="J430" s="149"/>
      <c r="K430" s="149"/>
      <c r="L430" s="149"/>
      <c r="M430" s="149"/>
      <c r="N430" s="149"/>
      <c r="O430" s="149"/>
      <c r="P430" s="149"/>
      <c r="Q430" s="149"/>
      <c r="R430" s="149"/>
      <c r="S430" s="149"/>
      <c r="T430" s="149"/>
      <c r="U430" s="149"/>
      <c r="V430" s="149"/>
      <c r="W430" s="149"/>
      <c r="X430" s="149"/>
      <c r="Y430" s="149"/>
      <c r="Z430" s="149"/>
      <c r="AA430" s="149"/>
      <c r="AB430" s="149"/>
    </row>
    <row r="431" spans="1:28" ht="15.75" customHeight="1" x14ac:dyDescent="0.2">
      <c r="A431" s="149"/>
      <c r="B431" s="149"/>
      <c r="C431" s="149"/>
      <c r="D431" s="149"/>
      <c r="E431" s="149"/>
      <c r="F431" s="149"/>
      <c r="G431" s="149"/>
      <c r="H431" s="149"/>
      <c r="I431" s="149"/>
      <c r="J431" s="149"/>
      <c r="K431" s="149"/>
      <c r="L431" s="149"/>
      <c r="M431" s="149"/>
      <c r="N431" s="149"/>
      <c r="O431" s="149"/>
      <c r="P431" s="149"/>
      <c r="Q431" s="149"/>
      <c r="R431" s="149"/>
      <c r="S431" s="149"/>
      <c r="T431" s="149"/>
      <c r="U431" s="149"/>
      <c r="V431" s="149"/>
      <c r="W431" s="149"/>
      <c r="X431" s="149"/>
      <c r="Y431" s="149"/>
      <c r="Z431" s="149"/>
      <c r="AA431" s="149"/>
      <c r="AB431" s="149"/>
    </row>
    <row r="432" spans="1:28" ht="15.75" customHeight="1" x14ac:dyDescent="0.2">
      <c r="A432" s="149"/>
      <c r="B432" s="149"/>
      <c r="C432" s="149"/>
      <c r="D432" s="149"/>
      <c r="E432" s="149"/>
      <c r="F432" s="149"/>
      <c r="G432" s="149"/>
      <c r="H432" s="149"/>
      <c r="I432" s="149"/>
      <c r="J432" s="149"/>
      <c r="K432" s="149"/>
      <c r="L432" s="149"/>
      <c r="M432" s="149"/>
      <c r="N432" s="149"/>
      <c r="O432" s="149"/>
      <c r="P432" s="149"/>
      <c r="Q432" s="149"/>
      <c r="R432" s="149"/>
      <c r="S432" s="149"/>
      <c r="T432" s="149"/>
      <c r="U432" s="149"/>
      <c r="V432" s="149"/>
      <c r="W432" s="149"/>
      <c r="X432" s="149"/>
      <c r="Y432" s="149"/>
      <c r="Z432" s="149"/>
      <c r="AA432" s="149"/>
      <c r="AB432" s="149"/>
    </row>
    <row r="433" spans="1:28" ht="15.75" customHeight="1" x14ac:dyDescent="0.2">
      <c r="A433" s="149"/>
      <c r="B433" s="149"/>
      <c r="C433" s="149"/>
      <c r="D433" s="149"/>
      <c r="E433" s="149"/>
      <c r="F433" s="149"/>
      <c r="G433" s="149"/>
      <c r="H433" s="149"/>
      <c r="I433" s="149"/>
      <c r="J433" s="149"/>
      <c r="K433" s="149"/>
      <c r="L433" s="149"/>
      <c r="M433" s="149"/>
      <c r="N433" s="149"/>
      <c r="O433" s="149"/>
      <c r="P433" s="149"/>
      <c r="Q433" s="149"/>
      <c r="R433" s="149"/>
      <c r="S433" s="149"/>
      <c r="T433" s="149"/>
      <c r="U433" s="149"/>
      <c r="V433" s="149"/>
      <c r="W433" s="149"/>
      <c r="X433" s="149"/>
      <c r="Y433" s="149"/>
      <c r="Z433" s="149"/>
      <c r="AA433" s="149"/>
      <c r="AB433" s="149"/>
    </row>
    <row r="434" spans="1:28" ht="15.75" customHeight="1" x14ac:dyDescent="0.2">
      <c r="A434" s="149"/>
      <c r="B434" s="149"/>
      <c r="C434" s="149"/>
      <c r="D434" s="149"/>
      <c r="E434" s="149"/>
      <c r="F434" s="149"/>
      <c r="G434" s="149"/>
      <c r="H434" s="149"/>
      <c r="I434" s="149"/>
      <c r="J434" s="149"/>
      <c r="K434" s="149"/>
      <c r="L434" s="149"/>
      <c r="M434" s="149"/>
      <c r="N434" s="149"/>
      <c r="O434" s="149"/>
      <c r="P434" s="149"/>
      <c r="Q434" s="149"/>
      <c r="R434" s="149"/>
      <c r="S434" s="149"/>
      <c r="T434" s="149"/>
      <c r="U434" s="149"/>
      <c r="V434" s="149"/>
      <c r="W434" s="149"/>
      <c r="X434" s="149"/>
      <c r="Y434" s="149"/>
      <c r="Z434" s="149"/>
      <c r="AA434" s="149"/>
      <c r="AB434" s="149"/>
    </row>
    <row r="435" spans="1:28" ht="15.75" customHeight="1" x14ac:dyDescent="0.2">
      <c r="A435" s="149"/>
      <c r="B435" s="149"/>
      <c r="C435" s="149"/>
      <c r="D435" s="149"/>
      <c r="E435" s="149"/>
      <c r="F435" s="149"/>
      <c r="G435" s="149"/>
      <c r="H435" s="149"/>
      <c r="I435" s="149"/>
      <c r="J435" s="149"/>
      <c r="K435" s="149"/>
      <c r="L435" s="149"/>
      <c r="M435" s="149"/>
      <c r="N435" s="149"/>
      <c r="O435" s="149"/>
      <c r="P435" s="149"/>
      <c r="Q435" s="149"/>
      <c r="R435" s="149"/>
      <c r="S435" s="149"/>
      <c r="T435" s="149"/>
      <c r="U435" s="149"/>
      <c r="V435" s="149"/>
      <c r="W435" s="149"/>
      <c r="X435" s="149"/>
      <c r="Y435" s="149"/>
      <c r="Z435" s="149"/>
      <c r="AA435" s="149"/>
      <c r="AB435" s="149"/>
    </row>
    <row r="436" spans="1:28" ht="15.75" customHeight="1" x14ac:dyDescent="0.2">
      <c r="A436" s="149"/>
      <c r="B436" s="149"/>
      <c r="C436" s="149"/>
      <c r="D436" s="149"/>
      <c r="E436" s="149"/>
      <c r="F436" s="149"/>
      <c r="G436" s="149"/>
      <c r="H436" s="149"/>
      <c r="I436" s="149"/>
      <c r="J436" s="149"/>
      <c r="K436" s="149"/>
      <c r="L436" s="149"/>
      <c r="M436" s="149"/>
      <c r="N436" s="149"/>
      <c r="O436" s="149"/>
      <c r="P436" s="149"/>
      <c r="Q436" s="149"/>
      <c r="R436" s="149"/>
      <c r="S436" s="149"/>
      <c r="T436" s="149"/>
      <c r="U436" s="149"/>
      <c r="V436" s="149"/>
      <c r="W436" s="149"/>
      <c r="X436" s="149"/>
      <c r="Y436" s="149"/>
      <c r="Z436" s="149"/>
      <c r="AA436" s="149"/>
      <c r="AB436" s="149"/>
    </row>
    <row r="437" spans="1:28" ht="15.75" customHeight="1" x14ac:dyDescent="0.2">
      <c r="A437" s="149"/>
      <c r="B437" s="149"/>
      <c r="C437" s="149"/>
      <c r="D437" s="149"/>
      <c r="E437" s="149"/>
      <c r="F437" s="149"/>
      <c r="G437" s="149"/>
      <c r="H437" s="149"/>
      <c r="I437" s="149"/>
      <c r="J437" s="149"/>
      <c r="K437" s="149"/>
      <c r="L437" s="149"/>
      <c r="M437" s="149"/>
      <c r="N437" s="149"/>
      <c r="O437" s="149"/>
      <c r="P437" s="149"/>
      <c r="Q437" s="149"/>
      <c r="R437" s="149"/>
      <c r="S437" s="149"/>
      <c r="T437" s="149"/>
      <c r="U437" s="149"/>
      <c r="V437" s="149"/>
      <c r="W437" s="149"/>
      <c r="X437" s="149"/>
      <c r="Y437" s="149"/>
      <c r="Z437" s="149"/>
      <c r="AA437" s="149"/>
      <c r="AB437" s="149"/>
    </row>
    <row r="438" spans="1:28" ht="15.75" customHeight="1" x14ac:dyDescent="0.2">
      <c r="A438" s="149"/>
      <c r="B438" s="149"/>
      <c r="C438" s="149"/>
      <c r="D438" s="149"/>
      <c r="E438" s="149"/>
      <c r="F438" s="149"/>
      <c r="G438" s="149"/>
      <c r="H438" s="149"/>
      <c r="I438" s="149"/>
      <c r="J438" s="149"/>
      <c r="K438" s="149"/>
      <c r="L438" s="149"/>
      <c r="M438" s="149"/>
      <c r="N438" s="149"/>
      <c r="O438" s="149"/>
      <c r="P438" s="149"/>
      <c r="Q438" s="149"/>
      <c r="R438" s="149"/>
      <c r="S438" s="149"/>
      <c r="T438" s="149"/>
      <c r="U438" s="149"/>
      <c r="V438" s="149"/>
      <c r="W438" s="149"/>
      <c r="X438" s="149"/>
      <c r="Y438" s="149"/>
      <c r="Z438" s="149"/>
      <c r="AA438" s="149"/>
      <c r="AB438" s="149"/>
    </row>
    <row r="439" spans="1:28" ht="15.75" customHeight="1" x14ac:dyDescent="0.2">
      <c r="A439" s="149"/>
      <c r="B439" s="149"/>
      <c r="C439" s="149"/>
      <c r="D439" s="149"/>
      <c r="E439" s="149"/>
      <c r="F439" s="149"/>
      <c r="G439" s="149"/>
      <c r="H439" s="149"/>
      <c r="I439" s="149"/>
      <c r="J439" s="149"/>
      <c r="K439" s="149"/>
      <c r="L439" s="149"/>
      <c r="M439" s="149"/>
      <c r="N439" s="149"/>
      <c r="O439" s="149"/>
      <c r="P439" s="149"/>
      <c r="Q439" s="149"/>
      <c r="R439" s="149"/>
      <c r="S439" s="149"/>
      <c r="T439" s="149"/>
      <c r="U439" s="149"/>
      <c r="V439" s="149"/>
      <c r="W439" s="149"/>
      <c r="X439" s="149"/>
      <c r="Y439" s="149"/>
      <c r="Z439" s="149"/>
      <c r="AA439" s="149"/>
      <c r="AB439" s="149"/>
    </row>
    <row r="440" spans="1:28" ht="15.75" customHeight="1" x14ac:dyDescent="0.2">
      <c r="A440" s="149"/>
      <c r="B440" s="149"/>
      <c r="C440" s="149"/>
      <c r="D440" s="149"/>
      <c r="E440" s="149"/>
      <c r="F440" s="149"/>
      <c r="G440" s="149"/>
      <c r="H440" s="149"/>
      <c r="I440" s="149"/>
      <c r="J440" s="149"/>
      <c r="K440" s="149"/>
      <c r="L440" s="149"/>
      <c r="M440" s="149"/>
      <c r="N440" s="149"/>
      <c r="O440" s="149"/>
      <c r="P440" s="149"/>
      <c r="Q440" s="149"/>
      <c r="R440" s="149"/>
      <c r="S440" s="149"/>
      <c r="T440" s="149"/>
      <c r="U440" s="149"/>
      <c r="V440" s="149"/>
      <c r="W440" s="149"/>
      <c r="X440" s="149"/>
      <c r="Y440" s="149"/>
      <c r="Z440" s="149"/>
      <c r="AA440" s="149"/>
      <c r="AB440" s="149"/>
    </row>
    <row r="441" spans="1:28" ht="15.75" customHeight="1" x14ac:dyDescent="0.2">
      <c r="A441" s="149"/>
      <c r="B441" s="149"/>
      <c r="C441" s="149"/>
      <c r="D441" s="149"/>
      <c r="E441" s="149"/>
      <c r="F441" s="149"/>
      <c r="G441" s="149"/>
      <c r="H441" s="149"/>
      <c r="I441" s="149"/>
      <c r="J441" s="149"/>
      <c r="K441" s="149"/>
      <c r="L441" s="149"/>
      <c r="M441" s="149"/>
      <c r="N441" s="149"/>
      <c r="O441" s="149"/>
      <c r="P441" s="149"/>
      <c r="Q441" s="149"/>
      <c r="R441" s="149"/>
      <c r="S441" s="149"/>
      <c r="T441" s="149"/>
      <c r="U441" s="149"/>
      <c r="V441" s="149"/>
      <c r="W441" s="149"/>
      <c r="X441" s="149"/>
      <c r="Y441" s="149"/>
      <c r="Z441" s="149"/>
      <c r="AA441" s="149"/>
      <c r="AB441" s="149"/>
    </row>
    <row r="442" spans="1:28" ht="15.75" customHeight="1" x14ac:dyDescent="0.2">
      <c r="A442" s="149"/>
      <c r="B442" s="149"/>
      <c r="C442" s="149"/>
      <c r="D442" s="149"/>
      <c r="E442" s="149"/>
      <c r="F442" s="149"/>
      <c r="G442" s="149"/>
      <c r="H442" s="149"/>
      <c r="I442" s="149"/>
      <c r="J442" s="149"/>
      <c r="K442" s="149"/>
      <c r="L442" s="149"/>
      <c r="M442" s="149"/>
      <c r="N442" s="149"/>
      <c r="O442" s="149"/>
      <c r="P442" s="149"/>
      <c r="Q442" s="149"/>
      <c r="R442" s="149"/>
      <c r="S442" s="149"/>
      <c r="T442" s="149"/>
      <c r="U442" s="149"/>
      <c r="V442" s="149"/>
      <c r="W442" s="149"/>
      <c r="X442" s="149"/>
      <c r="Y442" s="149"/>
      <c r="Z442" s="149"/>
      <c r="AA442" s="149"/>
      <c r="AB442" s="149"/>
    </row>
    <row r="443" spans="1:28" ht="15.75" customHeight="1" x14ac:dyDescent="0.2">
      <c r="A443" s="149"/>
      <c r="B443" s="149"/>
      <c r="C443" s="149"/>
      <c r="D443" s="149"/>
      <c r="E443" s="149"/>
      <c r="F443" s="149"/>
      <c r="G443" s="149"/>
      <c r="H443" s="149"/>
      <c r="I443" s="149"/>
      <c r="J443" s="149"/>
      <c r="K443" s="149"/>
      <c r="L443" s="149"/>
      <c r="M443" s="149"/>
      <c r="N443" s="149"/>
      <c r="O443" s="149"/>
      <c r="P443" s="149"/>
      <c r="Q443" s="149"/>
      <c r="R443" s="149"/>
      <c r="S443" s="149"/>
      <c r="T443" s="149"/>
      <c r="U443" s="149"/>
      <c r="V443" s="149"/>
      <c r="W443" s="149"/>
      <c r="X443" s="149"/>
      <c r="Y443" s="149"/>
      <c r="Z443" s="149"/>
      <c r="AA443" s="149"/>
      <c r="AB443" s="149"/>
    </row>
    <row r="444" spans="1:28" ht="15.75" customHeight="1" x14ac:dyDescent="0.2">
      <c r="A444" s="149"/>
      <c r="B444" s="149"/>
      <c r="C444" s="149"/>
      <c r="D444" s="149"/>
      <c r="E444" s="149"/>
      <c r="F444" s="149"/>
      <c r="G444" s="149"/>
      <c r="H444" s="149"/>
      <c r="I444" s="149"/>
      <c r="J444" s="149"/>
      <c r="K444" s="149"/>
      <c r="L444" s="149"/>
      <c r="M444" s="149"/>
      <c r="N444" s="149"/>
      <c r="O444" s="149"/>
      <c r="P444" s="149"/>
      <c r="Q444" s="149"/>
      <c r="R444" s="149"/>
      <c r="S444" s="149"/>
      <c r="T444" s="149"/>
      <c r="U444" s="149"/>
      <c r="V444" s="149"/>
      <c r="W444" s="149"/>
      <c r="X444" s="149"/>
      <c r="Y444" s="149"/>
      <c r="Z444" s="149"/>
      <c r="AA444" s="149"/>
      <c r="AB444" s="149"/>
    </row>
    <row r="445" spans="1:28" ht="15.75" customHeight="1" x14ac:dyDescent="0.2">
      <c r="A445" s="149"/>
      <c r="B445" s="149"/>
      <c r="C445" s="149"/>
      <c r="D445" s="149"/>
      <c r="E445" s="149"/>
      <c r="F445" s="149"/>
      <c r="G445" s="149"/>
      <c r="H445" s="149"/>
      <c r="I445" s="149"/>
      <c r="J445" s="149"/>
      <c r="K445" s="149"/>
      <c r="L445" s="149"/>
      <c r="M445" s="149"/>
      <c r="N445" s="149"/>
      <c r="O445" s="149"/>
      <c r="P445" s="149"/>
      <c r="Q445" s="149"/>
      <c r="R445" s="149"/>
      <c r="S445" s="149"/>
      <c r="T445" s="149"/>
      <c r="U445" s="149"/>
      <c r="V445" s="149"/>
      <c r="W445" s="149"/>
      <c r="X445" s="149"/>
      <c r="Y445" s="149"/>
      <c r="Z445" s="149"/>
      <c r="AA445" s="149"/>
      <c r="AB445" s="149"/>
    </row>
    <row r="446" spans="1:28" ht="15.75" customHeight="1" x14ac:dyDescent="0.2">
      <c r="A446" s="149"/>
      <c r="B446" s="149"/>
      <c r="C446" s="149"/>
      <c r="D446" s="149"/>
      <c r="E446" s="149"/>
      <c r="F446" s="149"/>
      <c r="G446" s="149"/>
      <c r="H446" s="149"/>
      <c r="I446" s="149"/>
      <c r="J446" s="149"/>
      <c r="K446" s="149"/>
      <c r="L446" s="149"/>
      <c r="M446" s="149"/>
      <c r="N446" s="149"/>
      <c r="O446" s="149"/>
      <c r="P446" s="149"/>
      <c r="Q446" s="149"/>
      <c r="R446" s="149"/>
      <c r="S446" s="149"/>
      <c r="T446" s="149"/>
      <c r="U446" s="149"/>
      <c r="V446" s="149"/>
      <c r="W446" s="149"/>
      <c r="X446" s="149"/>
      <c r="Y446" s="149"/>
      <c r="Z446" s="149"/>
      <c r="AA446" s="149"/>
      <c r="AB446" s="149"/>
    </row>
    <row r="447" spans="1:28" ht="15.75" customHeight="1" x14ac:dyDescent="0.2">
      <c r="B447" s="166"/>
      <c r="C447" s="149"/>
      <c r="D447" s="149"/>
      <c r="E447" s="149"/>
      <c r="F447" s="149"/>
      <c r="G447" s="149"/>
      <c r="H447" s="149"/>
      <c r="I447" s="149"/>
      <c r="O447" s="110"/>
    </row>
    <row r="448" spans="1:28" ht="15.75" customHeight="1" x14ac:dyDescent="0.2">
      <c r="B448" s="166"/>
      <c r="C448" s="149"/>
      <c r="D448" s="149"/>
      <c r="E448" s="149"/>
      <c r="F448" s="149"/>
      <c r="G448" s="149"/>
      <c r="H448" s="149"/>
      <c r="I448" s="149"/>
      <c r="O448" s="110"/>
    </row>
    <row r="449" spans="2:15" ht="15.75" customHeight="1" x14ac:dyDescent="0.2">
      <c r="B449" s="166"/>
      <c r="C449" s="149"/>
      <c r="D449" s="149"/>
      <c r="E449" s="149"/>
      <c r="F449" s="149"/>
      <c r="G449" s="149"/>
      <c r="H449" s="149"/>
      <c r="I449" s="149"/>
      <c r="O449" s="110"/>
    </row>
    <row r="450" spans="2:15" ht="15.75" customHeight="1" x14ac:dyDescent="0.2">
      <c r="B450" s="166"/>
      <c r="C450" s="149"/>
      <c r="D450" s="149"/>
      <c r="E450" s="149"/>
      <c r="F450" s="149"/>
      <c r="G450" s="149"/>
      <c r="H450" s="149"/>
      <c r="I450" s="149"/>
      <c r="O450" s="110"/>
    </row>
    <row r="451" spans="2:15" ht="15.75" customHeight="1" x14ac:dyDescent="0.2">
      <c r="B451" s="166"/>
      <c r="C451" s="149"/>
      <c r="D451" s="149"/>
      <c r="E451" s="149"/>
      <c r="F451" s="149"/>
      <c r="G451" s="149"/>
      <c r="H451" s="149"/>
      <c r="I451" s="149"/>
      <c r="O451" s="110"/>
    </row>
    <row r="452" spans="2:15" ht="15.75" customHeight="1" x14ac:dyDescent="0.2">
      <c r="B452" s="166"/>
      <c r="C452" s="149"/>
      <c r="D452" s="149"/>
      <c r="E452" s="149"/>
      <c r="F452" s="149"/>
      <c r="G452" s="149"/>
      <c r="H452" s="149"/>
      <c r="I452" s="149"/>
      <c r="O452" s="110"/>
    </row>
    <row r="453" spans="2:15" ht="15.75" customHeight="1" x14ac:dyDescent="0.2">
      <c r="B453" s="166"/>
      <c r="C453" s="149"/>
      <c r="D453" s="149"/>
      <c r="E453" s="149"/>
      <c r="F453" s="149"/>
      <c r="G453" s="149"/>
      <c r="H453" s="149"/>
      <c r="I453" s="149"/>
      <c r="O453" s="110"/>
    </row>
    <row r="454" spans="2:15" ht="15.75" customHeight="1" x14ac:dyDescent="0.2">
      <c r="B454" s="166"/>
      <c r="C454" s="149"/>
      <c r="D454" s="149"/>
      <c r="E454" s="149"/>
      <c r="F454" s="149"/>
      <c r="G454" s="149"/>
      <c r="H454" s="149"/>
      <c r="I454" s="149"/>
      <c r="O454" s="110"/>
    </row>
    <row r="455" spans="2:15" ht="15.75" customHeight="1" x14ac:dyDescent="0.2">
      <c r="B455" s="166"/>
      <c r="C455" s="149"/>
      <c r="D455" s="149"/>
      <c r="E455" s="149"/>
      <c r="F455" s="149"/>
      <c r="G455" s="149"/>
      <c r="H455" s="149"/>
      <c r="I455" s="149"/>
      <c r="O455" s="110"/>
    </row>
    <row r="456" spans="2:15" ht="15.75" customHeight="1" x14ac:dyDescent="0.2">
      <c r="B456" s="166"/>
      <c r="C456" s="149"/>
      <c r="D456" s="149"/>
      <c r="E456" s="149"/>
      <c r="F456" s="149"/>
      <c r="G456" s="149"/>
      <c r="H456" s="149"/>
      <c r="I456" s="149"/>
      <c r="O456" s="110"/>
    </row>
    <row r="457" spans="2:15" ht="15.75" customHeight="1" x14ac:dyDescent="0.2">
      <c r="B457" s="166"/>
      <c r="C457" s="149"/>
      <c r="D457" s="149"/>
      <c r="E457" s="149"/>
      <c r="F457" s="149"/>
      <c r="G457" s="149"/>
      <c r="H457" s="149"/>
      <c r="I457" s="149"/>
      <c r="O457" s="110"/>
    </row>
    <row r="458" spans="2:15" ht="15.75" customHeight="1" x14ac:dyDescent="0.2">
      <c r="B458" s="166"/>
      <c r="C458" s="149"/>
      <c r="D458" s="149"/>
      <c r="E458" s="149"/>
      <c r="F458" s="149"/>
      <c r="G458" s="149"/>
      <c r="H458" s="149"/>
      <c r="I458" s="149"/>
      <c r="O458" s="110"/>
    </row>
    <row r="459" spans="2:15" ht="15.75" customHeight="1" x14ac:dyDescent="0.2">
      <c r="B459" s="166"/>
      <c r="C459" s="149"/>
      <c r="D459" s="149"/>
      <c r="E459" s="149"/>
      <c r="F459" s="149"/>
      <c r="G459" s="149"/>
      <c r="H459" s="149"/>
      <c r="I459" s="149"/>
      <c r="O459" s="110"/>
    </row>
    <row r="460" spans="2:15" ht="15.75" customHeight="1" x14ac:dyDescent="0.2">
      <c r="B460" s="166"/>
      <c r="C460" s="149"/>
      <c r="D460" s="149"/>
      <c r="E460" s="149"/>
      <c r="F460" s="149"/>
      <c r="G460" s="149"/>
      <c r="H460" s="149"/>
      <c r="I460" s="149"/>
      <c r="O460" s="110"/>
    </row>
    <row r="461" spans="2:15" ht="15.75" customHeight="1" x14ac:dyDescent="0.2">
      <c r="B461" s="166"/>
      <c r="C461" s="149"/>
      <c r="D461" s="149"/>
      <c r="E461" s="149"/>
      <c r="F461" s="149"/>
      <c r="G461" s="149"/>
      <c r="H461" s="149"/>
      <c r="I461" s="149"/>
      <c r="O461" s="110"/>
    </row>
    <row r="462" spans="2:15" ht="15.75" customHeight="1" x14ac:dyDescent="0.2">
      <c r="B462" s="166"/>
      <c r="C462" s="149"/>
      <c r="D462" s="149"/>
      <c r="E462" s="149"/>
      <c r="F462" s="149"/>
      <c r="G462" s="149"/>
      <c r="H462" s="149"/>
      <c r="I462" s="149"/>
      <c r="O462" s="110"/>
    </row>
    <row r="463" spans="2:15" ht="15.75" customHeight="1" x14ac:dyDescent="0.2">
      <c r="B463" s="166"/>
      <c r="C463" s="149"/>
      <c r="D463" s="149"/>
      <c r="E463" s="149"/>
      <c r="F463" s="149"/>
      <c r="G463" s="149"/>
      <c r="H463" s="149"/>
      <c r="I463" s="149"/>
      <c r="O463" s="110"/>
    </row>
    <row r="464" spans="2:15" ht="15.75" customHeight="1" x14ac:dyDescent="0.2">
      <c r="B464" s="166"/>
      <c r="C464" s="149"/>
      <c r="D464" s="149"/>
      <c r="E464" s="149"/>
      <c r="F464" s="149"/>
      <c r="G464" s="149"/>
      <c r="H464" s="149"/>
      <c r="I464" s="149"/>
      <c r="O464" s="110"/>
    </row>
    <row r="465" spans="2:15" ht="15.75" customHeight="1" x14ac:dyDescent="0.2">
      <c r="B465" s="166"/>
      <c r="C465" s="149"/>
      <c r="D465" s="149"/>
      <c r="E465" s="149"/>
      <c r="F465" s="149"/>
      <c r="G465" s="149"/>
      <c r="H465" s="149"/>
      <c r="I465" s="149"/>
      <c r="O465" s="110"/>
    </row>
    <row r="466" spans="2:15" ht="15.75" customHeight="1" x14ac:dyDescent="0.2">
      <c r="B466" s="166"/>
      <c r="C466" s="149"/>
      <c r="D466" s="149"/>
      <c r="E466" s="149"/>
      <c r="F466" s="149"/>
      <c r="G466" s="149"/>
      <c r="H466" s="149"/>
      <c r="I466" s="149"/>
      <c r="O466" s="110"/>
    </row>
    <row r="467" spans="2:15" ht="15.75" customHeight="1" x14ac:dyDescent="0.2">
      <c r="B467" s="166"/>
      <c r="C467" s="149"/>
      <c r="D467" s="149"/>
      <c r="E467" s="149"/>
      <c r="F467" s="149"/>
      <c r="G467" s="149"/>
      <c r="H467" s="149"/>
      <c r="I467" s="149"/>
      <c r="O467" s="110"/>
    </row>
    <row r="468" spans="2:15" ht="15.75" customHeight="1" x14ac:dyDescent="0.2">
      <c r="B468" s="166"/>
      <c r="C468" s="149"/>
      <c r="D468" s="149"/>
      <c r="E468" s="149"/>
      <c r="F468" s="149"/>
      <c r="G468" s="149"/>
      <c r="H468" s="149"/>
      <c r="I468" s="149"/>
      <c r="O468" s="110"/>
    </row>
    <row r="469" spans="2:15" ht="15.75" customHeight="1" x14ac:dyDescent="0.2">
      <c r="B469" s="166"/>
      <c r="C469" s="149"/>
      <c r="D469" s="149"/>
      <c r="E469" s="149"/>
      <c r="F469" s="149"/>
      <c r="G469" s="149"/>
      <c r="H469" s="149"/>
      <c r="I469" s="149"/>
      <c r="O469" s="110"/>
    </row>
    <row r="470" spans="2:15" ht="15.75" customHeight="1" x14ac:dyDescent="0.2">
      <c r="B470" s="166"/>
      <c r="C470" s="149"/>
      <c r="D470" s="149"/>
      <c r="E470" s="149"/>
      <c r="F470" s="149"/>
      <c r="G470" s="149"/>
      <c r="H470" s="149"/>
      <c r="I470" s="149"/>
      <c r="O470" s="110"/>
    </row>
    <row r="471" spans="2:15" ht="15.75" customHeight="1" x14ac:dyDescent="0.2">
      <c r="B471" s="166"/>
      <c r="C471" s="149"/>
      <c r="D471" s="149"/>
      <c r="E471" s="149"/>
      <c r="F471" s="149"/>
      <c r="G471" s="149"/>
      <c r="H471" s="149"/>
      <c r="I471" s="149"/>
      <c r="O471" s="110"/>
    </row>
    <row r="472" spans="2:15" ht="15.75" customHeight="1" x14ac:dyDescent="0.2">
      <c r="B472" s="166"/>
      <c r="C472" s="149"/>
      <c r="D472" s="149"/>
      <c r="E472" s="149"/>
      <c r="F472" s="149"/>
      <c r="G472" s="149"/>
      <c r="H472" s="149"/>
      <c r="I472" s="149"/>
      <c r="O472" s="110"/>
    </row>
    <row r="473" spans="2:15" ht="15.75" customHeight="1" x14ac:dyDescent="0.2">
      <c r="B473" s="166"/>
      <c r="C473" s="149"/>
      <c r="D473" s="149"/>
      <c r="E473" s="149"/>
      <c r="F473" s="149"/>
      <c r="G473" s="149"/>
      <c r="H473" s="149"/>
      <c r="I473" s="149"/>
      <c r="O473" s="110"/>
    </row>
    <row r="474" spans="2:15" ht="15.75" customHeight="1" x14ac:dyDescent="0.2">
      <c r="B474" s="166"/>
      <c r="C474" s="149"/>
      <c r="D474" s="149"/>
      <c r="E474" s="149"/>
      <c r="F474" s="149"/>
      <c r="G474" s="149"/>
      <c r="H474" s="149"/>
      <c r="I474" s="149"/>
      <c r="O474" s="110"/>
    </row>
    <row r="475" spans="2:15" ht="15.75" customHeight="1" x14ac:dyDescent="0.2">
      <c r="B475" s="166"/>
      <c r="C475" s="149"/>
      <c r="D475" s="149"/>
      <c r="E475" s="149"/>
      <c r="F475" s="149"/>
      <c r="G475" s="149"/>
      <c r="H475" s="149"/>
      <c r="I475" s="149"/>
      <c r="O475" s="110"/>
    </row>
    <row r="476" spans="2:15" ht="15.75" customHeight="1" x14ac:dyDescent="0.2">
      <c r="B476" s="166"/>
      <c r="C476" s="149"/>
      <c r="D476" s="149"/>
      <c r="E476" s="149"/>
      <c r="F476" s="149"/>
      <c r="G476" s="149"/>
      <c r="H476" s="149"/>
      <c r="I476" s="149"/>
      <c r="O476" s="110"/>
    </row>
    <row r="477" spans="2:15" ht="15.75" customHeight="1" x14ac:dyDescent="0.2">
      <c r="B477" s="166"/>
      <c r="C477" s="149"/>
      <c r="D477" s="149"/>
      <c r="E477" s="149"/>
      <c r="F477" s="149"/>
      <c r="G477" s="149"/>
      <c r="H477" s="149"/>
      <c r="I477" s="149"/>
      <c r="O477" s="110"/>
    </row>
    <row r="478" spans="2:15" ht="15.75" customHeight="1" x14ac:dyDescent="0.2">
      <c r="B478" s="166"/>
      <c r="C478" s="149"/>
      <c r="D478" s="149"/>
      <c r="E478" s="149"/>
      <c r="F478" s="149"/>
      <c r="G478" s="149"/>
      <c r="H478" s="149"/>
      <c r="I478" s="149"/>
      <c r="O478" s="110"/>
    </row>
    <row r="479" spans="2:15" ht="15.75" customHeight="1" x14ac:dyDescent="0.2">
      <c r="B479" s="166"/>
      <c r="C479" s="149"/>
      <c r="D479" s="149"/>
      <c r="E479" s="149"/>
      <c r="F479" s="149"/>
      <c r="G479" s="149"/>
      <c r="H479" s="149"/>
      <c r="I479" s="149"/>
      <c r="O479" s="110"/>
    </row>
    <row r="480" spans="2:15" ht="15.75" customHeight="1" x14ac:dyDescent="0.2">
      <c r="B480" s="166"/>
      <c r="C480" s="149"/>
      <c r="D480" s="149"/>
      <c r="E480" s="149"/>
      <c r="F480" s="149"/>
      <c r="G480" s="149"/>
      <c r="H480" s="149"/>
      <c r="I480" s="149"/>
      <c r="O480" s="110"/>
    </row>
    <row r="481" spans="2:15" ht="15.75" customHeight="1" x14ac:dyDescent="0.2">
      <c r="B481" s="166"/>
      <c r="C481" s="149"/>
      <c r="D481" s="149"/>
      <c r="E481" s="149"/>
      <c r="F481" s="149"/>
      <c r="G481" s="149"/>
      <c r="H481" s="149"/>
      <c r="I481" s="149"/>
      <c r="O481" s="110"/>
    </row>
    <row r="482" spans="2:15" ht="15.75" customHeight="1" x14ac:dyDescent="0.2">
      <c r="B482" s="166"/>
      <c r="C482" s="149"/>
      <c r="D482" s="149"/>
      <c r="E482" s="149"/>
      <c r="F482" s="149"/>
      <c r="G482" s="149"/>
      <c r="H482" s="149"/>
      <c r="I482" s="149"/>
      <c r="O482" s="110"/>
    </row>
    <row r="483" spans="2:15" ht="15.75" customHeight="1" x14ac:dyDescent="0.2">
      <c r="B483" s="166"/>
      <c r="C483" s="149"/>
      <c r="D483" s="149"/>
      <c r="E483" s="149"/>
      <c r="F483" s="149"/>
      <c r="G483" s="149"/>
      <c r="H483" s="149"/>
      <c r="I483" s="149"/>
      <c r="O483" s="110"/>
    </row>
    <row r="484" spans="2:15" ht="15.75" customHeight="1" x14ac:dyDescent="0.2">
      <c r="B484" s="166"/>
      <c r="C484" s="149"/>
      <c r="D484" s="149"/>
      <c r="E484" s="149"/>
      <c r="F484" s="149"/>
      <c r="G484" s="149"/>
      <c r="H484" s="149"/>
      <c r="I484" s="149"/>
      <c r="O484" s="110"/>
    </row>
    <row r="485" spans="2:15" ht="15.75" customHeight="1" x14ac:dyDescent="0.2">
      <c r="B485" s="166"/>
      <c r="C485" s="149"/>
      <c r="D485" s="149"/>
      <c r="E485" s="149"/>
      <c r="F485" s="149"/>
      <c r="G485" s="149"/>
      <c r="H485" s="149"/>
      <c r="I485" s="149"/>
      <c r="O485" s="110"/>
    </row>
    <row r="486" spans="2:15" ht="15.75" customHeight="1" x14ac:dyDescent="0.2">
      <c r="B486" s="166"/>
      <c r="C486" s="149"/>
      <c r="D486" s="149"/>
      <c r="E486" s="149"/>
      <c r="F486" s="149"/>
      <c r="G486" s="149"/>
      <c r="H486" s="149"/>
      <c r="I486" s="149"/>
      <c r="O486" s="110"/>
    </row>
    <row r="487" spans="2:15" ht="15.75" customHeight="1" x14ac:dyDescent="0.2">
      <c r="B487" s="166"/>
      <c r="C487" s="149"/>
      <c r="D487" s="149"/>
      <c r="E487" s="149"/>
      <c r="F487" s="149"/>
      <c r="G487" s="149"/>
      <c r="H487" s="149"/>
      <c r="I487" s="149"/>
      <c r="O487" s="110"/>
    </row>
    <row r="488" spans="2:15" ht="15.75" customHeight="1" x14ac:dyDescent="0.2">
      <c r="B488" s="166"/>
      <c r="C488" s="149"/>
      <c r="D488" s="149"/>
      <c r="E488" s="149"/>
      <c r="F488" s="149"/>
      <c r="G488" s="149"/>
      <c r="H488" s="149"/>
      <c r="I488" s="149"/>
      <c r="O488" s="110"/>
    </row>
    <row r="489" spans="2:15" ht="15.75" customHeight="1" x14ac:dyDescent="0.2">
      <c r="B489" s="166"/>
      <c r="C489" s="149"/>
      <c r="D489" s="149"/>
      <c r="E489" s="149"/>
      <c r="F489" s="149"/>
      <c r="G489" s="149"/>
      <c r="H489" s="149"/>
      <c r="I489" s="149"/>
      <c r="O489" s="110"/>
    </row>
    <row r="490" spans="2:15" ht="15.75" customHeight="1" x14ac:dyDescent="0.2">
      <c r="B490" s="166"/>
      <c r="C490" s="149"/>
      <c r="D490" s="149"/>
      <c r="E490" s="149"/>
      <c r="F490" s="149"/>
      <c r="G490" s="149"/>
      <c r="H490" s="149"/>
      <c r="I490" s="149"/>
      <c r="O490" s="110"/>
    </row>
    <row r="491" spans="2:15" ht="15.75" customHeight="1" x14ac:dyDescent="0.2">
      <c r="B491" s="166"/>
      <c r="C491" s="149"/>
      <c r="D491" s="149"/>
      <c r="E491" s="149"/>
      <c r="F491" s="149"/>
      <c r="G491" s="149"/>
      <c r="H491" s="149"/>
      <c r="I491" s="149"/>
      <c r="O491" s="110"/>
    </row>
    <row r="492" spans="2:15" ht="15.75" customHeight="1" x14ac:dyDescent="0.2">
      <c r="B492" s="166"/>
      <c r="C492" s="149"/>
      <c r="D492" s="149"/>
      <c r="E492" s="149"/>
      <c r="F492" s="149"/>
      <c r="G492" s="149"/>
      <c r="H492" s="149"/>
      <c r="I492" s="149"/>
      <c r="O492" s="110"/>
    </row>
    <row r="493" spans="2:15" ht="15.75" customHeight="1" x14ac:dyDescent="0.2">
      <c r="B493" s="166"/>
      <c r="C493" s="149"/>
      <c r="D493" s="149"/>
      <c r="E493" s="149"/>
      <c r="F493" s="149"/>
      <c r="G493" s="149"/>
      <c r="H493" s="149"/>
      <c r="I493" s="149"/>
      <c r="O493" s="110"/>
    </row>
    <row r="494" spans="2:15" ht="15.75" customHeight="1" x14ac:dyDescent="0.2">
      <c r="B494" s="166"/>
      <c r="C494" s="149"/>
      <c r="D494" s="149"/>
      <c r="E494" s="149"/>
      <c r="F494" s="149"/>
      <c r="G494" s="149"/>
      <c r="H494" s="149"/>
      <c r="I494" s="149"/>
      <c r="O494" s="110"/>
    </row>
    <row r="495" spans="2:15" ht="15.75" customHeight="1" x14ac:dyDescent="0.2">
      <c r="B495" s="166"/>
      <c r="C495" s="149"/>
      <c r="D495" s="149"/>
      <c r="E495" s="149"/>
      <c r="F495" s="149"/>
      <c r="G495" s="149"/>
      <c r="H495" s="149"/>
      <c r="I495" s="149"/>
      <c r="O495" s="110"/>
    </row>
    <row r="496" spans="2:15" ht="15.75" customHeight="1" x14ac:dyDescent="0.2">
      <c r="B496" s="166"/>
      <c r="C496" s="149"/>
      <c r="D496" s="149"/>
      <c r="E496" s="149"/>
      <c r="F496" s="149"/>
      <c r="G496" s="149"/>
      <c r="H496" s="149"/>
      <c r="I496" s="149"/>
      <c r="O496" s="110"/>
    </row>
    <row r="497" spans="2:15" ht="15.75" customHeight="1" x14ac:dyDescent="0.2">
      <c r="B497" s="166"/>
      <c r="C497" s="149"/>
      <c r="D497" s="149"/>
      <c r="E497" s="149"/>
      <c r="F497" s="149"/>
      <c r="G497" s="149"/>
      <c r="H497" s="149"/>
      <c r="I497" s="149"/>
      <c r="O497" s="110"/>
    </row>
    <row r="498" spans="2:15" ht="15.75" customHeight="1" x14ac:dyDescent="0.2">
      <c r="B498" s="166"/>
      <c r="C498" s="149"/>
      <c r="D498" s="149"/>
      <c r="E498" s="149"/>
      <c r="F498" s="149"/>
      <c r="G498" s="149"/>
      <c r="H498" s="149"/>
      <c r="I498" s="149"/>
      <c r="O498" s="110"/>
    </row>
    <row r="499" spans="2:15" ht="15.75" customHeight="1" x14ac:dyDescent="0.2">
      <c r="B499" s="166"/>
      <c r="C499" s="149"/>
      <c r="D499" s="149"/>
      <c r="E499" s="149"/>
      <c r="F499" s="149"/>
      <c r="G499" s="149"/>
      <c r="H499" s="149"/>
      <c r="I499" s="149"/>
      <c r="O499" s="110"/>
    </row>
    <row r="500" spans="2:15" ht="15.75" customHeight="1" x14ac:dyDescent="0.2">
      <c r="B500" s="166"/>
      <c r="C500" s="149"/>
      <c r="D500" s="149"/>
      <c r="E500" s="149"/>
      <c r="F500" s="149"/>
      <c r="G500" s="149"/>
      <c r="H500" s="149"/>
      <c r="I500" s="149"/>
      <c r="O500" s="110"/>
    </row>
    <row r="501" spans="2:15" ht="15.75" customHeight="1" x14ac:dyDescent="0.2">
      <c r="B501" s="166"/>
      <c r="C501" s="149"/>
      <c r="D501" s="149"/>
      <c r="E501" s="149"/>
      <c r="F501" s="149"/>
      <c r="G501" s="149"/>
      <c r="H501" s="149"/>
      <c r="I501" s="149"/>
      <c r="O501" s="110"/>
    </row>
    <row r="502" spans="2:15" ht="15.75" customHeight="1" x14ac:dyDescent="0.2">
      <c r="B502" s="166"/>
      <c r="C502" s="149"/>
      <c r="D502" s="149"/>
      <c r="E502" s="149"/>
      <c r="F502" s="149"/>
      <c r="G502" s="149"/>
      <c r="H502" s="149"/>
      <c r="I502" s="149"/>
      <c r="O502" s="110"/>
    </row>
    <row r="503" spans="2:15" ht="15.75" customHeight="1" x14ac:dyDescent="0.2">
      <c r="B503" s="166"/>
      <c r="C503" s="149"/>
      <c r="D503" s="149"/>
      <c r="E503" s="149"/>
      <c r="F503" s="149"/>
      <c r="G503" s="149"/>
      <c r="H503" s="149"/>
      <c r="I503" s="149"/>
      <c r="O503" s="110"/>
    </row>
    <row r="504" spans="2:15" ht="15.75" customHeight="1" x14ac:dyDescent="0.2">
      <c r="B504" s="166"/>
      <c r="C504" s="149"/>
      <c r="D504" s="149"/>
      <c r="E504" s="149"/>
      <c r="F504" s="149"/>
      <c r="G504" s="149"/>
      <c r="H504" s="149"/>
      <c r="I504" s="149"/>
      <c r="O504" s="110"/>
    </row>
    <row r="505" spans="2:15" ht="15.75" customHeight="1" x14ac:dyDescent="0.2">
      <c r="B505" s="166"/>
      <c r="C505" s="149"/>
      <c r="D505" s="149"/>
      <c r="E505" s="149"/>
      <c r="F505" s="149"/>
      <c r="G505" s="149"/>
      <c r="H505" s="149"/>
      <c r="I505" s="149"/>
      <c r="O505" s="110"/>
    </row>
    <row r="506" spans="2:15" ht="15.75" customHeight="1" x14ac:dyDescent="0.2">
      <c r="B506" s="166"/>
      <c r="C506" s="149"/>
      <c r="D506" s="149"/>
      <c r="E506" s="149"/>
      <c r="F506" s="149"/>
      <c r="G506" s="149"/>
      <c r="H506" s="149"/>
      <c r="I506" s="149"/>
      <c r="O506" s="110"/>
    </row>
    <row r="507" spans="2:15" ht="15.75" customHeight="1" x14ac:dyDescent="0.2">
      <c r="B507" s="166"/>
      <c r="C507" s="149"/>
      <c r="D507" s="149"/>
      <c r="E507" s="149"/>
      <c r="F507" s="149"/>
      <c r="G507" s="149"/>
      <c r="H507" s="149"/>
      <c r="I507" s="149"/>
      <c r="O507" s="110"/>
    </row>
    <row r="508" spans="2:15" ht="15.75" customHeight="1" x14ac:dyDescent="0.2">
      <c r="B508" s="166"/>
      <c r="C508" s="149"/>
      <c r="D508" s="149"/>
      <c r="E508" s="149"/>
      <c r="F508" s="149"/>
      <c r="G508" s="149"/>
      <c r="H508" s="149"/>
      <c r="I508" s="149"/>
      <c r="O508" s="110"/>
    </row>
    <row r="509" spans="2:15" ht="15.75" customHeight="1" x14ac:dyDescent="0.2">
      <c r="B509" s="166"/>
      <c r="C509" s="149"/>
      <c r="D509" s="149"/>
      <c r="E509" s="149"/>
      <c r="F509" s="149"/>
      <c r="G509" s="149"/>
      <c r="H509" s="149"/>
      <c r="I509" s="149"/>
      <c r="O509" s="110"/>
    </row>
    <row r="510" spans="2:15" ht="15.75" customHeight="1" x14ac:dyDescent="0.2">
      <c r="B510" s="166"/>
      <c r="C510" s="149"/>
      <c r="D510" s="149"/>
      <c r="E510" s="149"/>
      <c r="F510" s="149"/>
      <c r="G510" s="149"/>
      <c r="H510" s="149"/>
      <c r="I510" s="149"/>
      <c r="O510" s="110"/>
    </row>
    <row r="511" spans="2:15" ht="15.75" customHeight="1" x14ac:dyDescent="0.2">
      <c r="B511" s="166"/>
      <c r="C511" s="149"/>
      <c r="D511" s="149"/>
      <c r="E511" s="149"/>
      <c r="F511" s="149"/>
      <c r="G511" s="149"/>
      <c r="H511" s="149"/>
      <c r="I511" s="149"/>
      <c r="O511" s="110"/>
    </row>
    <row r="512" spans="2:15" ht="15.75" customHeight="1" x14ac:dyDescent="0.2">
      <c r="B512" s="166"/>
      <c r="C512" s="149"/>
      <c r="D512" s="149"/>
      <c r="E512" s="149"/>
      <c r="F512" s="149"/>
      <c r="G512" s="149"/>
      <c r="H512" s="149"/>
      <c r="I512" s="149"/>
      <c r="O512" s="110"/>
    </row>
    <row r="513" spans="2:15" ht="15.75" customHeight="1" x14ac:dyDescent="0.2">
      <c r="B513" s="166"/>
      <c r="C513" s="149"/>
      <c r="D513" s="149"/>
      <c r="E513" s="149"/>
      <c r="F513" s="149"/>
      <c r="G513" s="149"/>
      <c r="H513" s="149"/>
      <c r="I513" s="149"/>
      <c r="O513" s="110"/>
    </row>
    <row r="514" spans="2:15" ht="15.75" customHeight="1" x14ac:dyDescent="0.2">
      <c r="B514" s="166"/>
      <c r="C514" s="149"/>
      <c r="D514" s="149"/>
      <c r="E514" s="149"/>
      <c r="F514" s="149"/>
      <c r="G514" s="149"/>
      <c r="H514" s="149"/>
      <c r="I514" s="149"/>
      <c r="O514" s="110"/>
    </row>
    <row r="515" spans="2:15" ht="15.75" customHeight="1" x14ac:dyDescent="0.2">
      <c r="B515" s="166"/>
      <c r="C515" s="149"/>
      <c r="D515" s="149"/>
      <c r="E515" s="149"/>
      <c r="F515" s="149"/>
      <c r="G515" s="149"/>
      <c r="H515" s="149"/>
      <c r="I515" s="149"/>
      <c r="O515" s="110"/>
    </row>
    <row r="516" spans="2:15" ht="15.75" customHeight="1" x14ac:dyDescent="0.2">
      <c r="B516" s="166"/>
      <c r="C516" s="149"/>
      <c r="D516" s="149"/>
      <c r="E516" s="149"/>
      <c r="F516" s="149"/>
      <c r="G516" s="149"/>
      <c r="H516" s="149"/>
      <c r="I516" s="149"/>
      <c r="O516" s="110"/>
    </row>
    <row r="517" spans="2:15" ht="15.75" customHeight="1" x14ac:dyDescent="0.2">
      <c r="B517" s="166"/>
      <c r="C517" s="149"/>
      <c r="D517" s="149"/>
      <c r="E517" s="149"/>
      <c r="F517" s="149"/>
      <c r="G517" s="149"/>
      <c r="H517" s="149"/>
      <c r="I517" s="149"/>
      <c r="O517" s="110"/>
    </row>
    <row r="518" spans="2:15" ht="15.75" customHeight="1" x14ac:dyDescent="0.2">
      <c r="B518" s="166"/>
      <c r="C518" s="149"/>
      <c r="D518" s="149"/>
      <c r="E518" s="149"/>
      <c r="F518" s="149"/>
      <c r="G518" s="149"/>
      <c r="H518" s="149"/>
      <c r="I518" s="149"/>
      <c r="O518" s="110"/>
    </row>
    <row r="519" spans="2:15" ht="15.75" customHeight="1" x14ac:dyDescent="0.2">
      <c r="B519" s="166"/>
      <c r="C519" s="149"/>
      <c r="D519" s="149"/>
      <c r="E519" s="149"/>
      <c r="F519" s="149"/>
      <c r="G519" s="149"/>
      <c r="H519" s="149"/>
      <c r="I519" s="149"/>
      <c r="O519" s="110"/>
    </row>
    <row r="520" spans="2:15" ht="15.75" customHeight="1" x14ac:dyDescent="0.2">
      <c r="B520" s="166"/>
      <c r="C520" s="149"/>
      <c r="D520" s="149"/>
      <c r="E520" s="149"/>
      <c r="F520" s="149"/>
      <c r="G520" s="149"/>
      <c r="H520" s="149"/>
      <c r="I520" s="149"/>
      <c r="O520" s="110"/>
    </row>
    <row r="521" spans="2:15" ht="15.75" customHeight="1" x14ac:dyDescent="0.2">
      <c r="B521" s="166"/>
      <c r="C521" s="149"/>
      <c r="D521" s="149"/>
      <c r="E521" s="149"/>
      <c r="F521" s="149"/>
      <c r="G521" s="149"/>
      <c r="H521" s="149"/>
      <c r="I521" s="149"/>
      <c r="O521" s="110"/>
    </row>
    <row r="522" spans="2:15" ht="15.75" customHeight="1" x14ac:dyDescent="0.2">
      <c r="B522" s="166"/>
      <c r="C522" s="149"/>
      <c r="D522" s="149"/>
      <c r="E522" s="149"/>
      <c r="F522" s="149"/>
      <c r="G522" s="149"/>
      <c r="H522" s="149"/>
      <c r="I522" s="149"/>
      <c r="O522" s="110"/>
    </row>
    <row r="523" spans="2:15" ht="15.75" customHeight="1" x14ac:dyDescent="0.2">
      <c r="B523" s="166"/>
      <c r="C523" s="149"/>
      <c r="D523" s="149"/>
      <c r="E523" s="149"/>
      <c r="F523" s="149"/>
      <c r="G523" s="149"/>
      <c r="H523" s="149"/>
      <c r="I523" s="149"/>
      <c r="O523" s="110"/>
    </row>
    <row r="524" spans="2:15" ht="15.75" customHeight="1" x14ac:dyDescent="0.2">
      <c r="B524" s="166"/>
      <c r="C524" s="149"/>
      <c r="D524" s="149"/>
      <c r="E524" s="149"/>
      <c r="F524" s="149"/>
      <c r="G524" s="149"/>
      <c r="H524" s="149"/>
      <c r="I524" s="149"/>
      <c r="O524" s="110"/>
    </row>
    <row r="525" spans="2:15" ht="15.75" customHeight="1" x14ac:dyDescent="0.2">
      <c r="B525" s="166"/>
      <c r="C525" s="149"/>
      <c r="D525" s="149"/>
      <c r="E525" s="149"/>
      <c r="F525" s="149"/>
      <c r="G525" s="149"/>
      <c r="H525" s="149"/>
      <c r="I525" s="149"/>
      <c r="O525" s="110"/>
    </row>
    <row r="526" spans="2:15" ht="15.75" customHeight="1" x14ac:dyDescent="0.2">
      <c r="B526" s="166"/>
      <c r="C526" s="149"/>
      <c r="D526" s="149"/>
      <c r="E526" s="149"/>
      <c r="F526" s="149"/>
      <c r="G526" s="149"/>
      <c r="H526" s="149"/>
      <c r="I526" s="149"/>
      <c r="O526" s="110"/>
    </row>
    <row r="527" spans="2:15" ht="15.75" customHeight="1" x14ac:dyDescent="0.2">
      <c r="B527" s="166"/>
      <c r="C527" s="149"/>
      <c r="D527" s="149"/>
      <c r="E527" s="149"/>
      <c r="F527" s="149"/>
      <c r="G527" s="149"/>
      <c r="H527" s="149"/>
      <c r="I527" s="149"/>
      <c r="O527" s="110"/>
    </row>
    <row r="528" spans="2:15" ht="15.75" customHeight="1" x14ac:dyDescent="0.2">
      <c r="B528" s="166"/>
      <c r="C528" s="149"/>
      <c r="D528" s="149"/>
      <c r="E528" s="149"/>
      <c r="F528" s="149"/>
      <c r="G528" s="149"/>
      <c r="H528" s="149"/>
      <c r="I528" s="149"/>
      <c r="O528" s="110"/>
    </row>
    <row r="529" spans="2:15" ht="15.75" customHeight="1" x14ac:dyDescent="0.2">
      <c r="B529" s="166"/>
      <c r="C529" s="149"/>
      <c r="D529" s="149"/>
      <c r="E529" s="149"/>
      <c r="F529" s="149"/>
      <c r="G529" s="149"/>
      <c r="H529" s="149"/>
      <c r="I529" s="149"/>
      <c r="O529" s="110"/>
    </row>
    <row r="530" spans="2:15" ht="15.75" customHeight="1" x14ac:dyDescent="0.2">
      <c r="B530" s="166"/>
      <c r="C530" s="149"/>
      <c r="D530" s="149"/>
      <c r="E530" s="149"/>
      <c r="F530" s="149"/>
      <c r="G530" s="149"/>
      <c r="H530" s="149"/>
      <c r="I530" s="149"/>
      <c r="O530" s="110"/>
    </row>
    <row r="531" spans="2:15" ht="15.75" customHeight="1" x14ac:dyDescent="0.2">
      <c r="B531" s="166"/>
      <c r="C531" s="149"/>
      <c r="D531" s="149"/>
      <c r="E531" s="149"/>
      <c r="F531" s="149"/>
      <c r="G531" s="149"/>
      <c r="H531" s="149"/>
      <c r="I531" s="149"/>
      <c r="O531" s="110"/>
    </row>
    <row r="532" spans="2:15" ht="15.75" customHeight="1" x14ac:dyDescent="0.2">
      <c r="B532" s="166"/>
      <c r="C532" s="149"/>
      <c r="D532" s="149"/>
      <c r="E532" s="149"/>
      <c r="F532" s="149"/>
      <c r="G532" s="149"/>
      <c r="H532" s="149"/>
      <c r="I532" s="149"/>
      <c r="O532" s="110"/>
    </row>
    <row r="533" spans="2:15" ht="15.75" customHeight="1" x14ac:dyDescent="0.2">
      <c r="B533" s="166"/>
      <c r="C533" s="149"/>
      <c r="D533" s="149"/>
      <c r="E533" s="149"/>
      <c r="F533" s="149"/>
      <c r="G533" s="149"/>
      <c r="H533" s="149"/>
      <c r="I533" s="149"/>
      <c r="O533" s="110"/>
    </row>
    <row r="534" spans="2:15" ht="15.75" customHeight="1" x14ac:dyDescent="0.2">
      <c r="B534" s="166"/>
      <c r="C534" s="149"/>
      <c r="D534" s="149"/>
      <c r="E534" s="149"/>
      <c r="F534" s="149"/>
      <c r="G534" s="149"/>
      <c r="H534" s="149"/>
      <c r="I534" s="149"/>
      <c r="O534" s="110"/>
    </row>
    <row r="535" spans="2:15" ht="15.75" customHeight="1" x14ac:dyDescent="0.2">
      <c r="B535" s="166"/>
      <c r="C535" s="149"/>
      <c r="D535" s="149"/>
      <c r="E535" s="149"/>
      <c r="F535" s="149"/>
      <c r="G535" s="149"/>
      <c r="H535" s="149"/>
      <c r="I535" s="149"/>
      <c r="O535" s="110"/>
    </row>
    <row r="536" spans="2:15" ht="15.75" customHeight="1" x14ac:dyDescent="0.2">
      <c r="B536" s="166"/>
      <c r="C536" s="149"/>
      <c r="D536" s="149"/>
      <c r="E536" s="149"/>
      <c r="F536" s="149"/>
      <c r="G536" s="149"/>
      <c r="H536" s="149"/>
      <c r="I536" s="149"/>
      <c r="O536" s="110"/>
    </row>
    <row r="537" spans="2:15" ht="15.75" customHeight="1" x14ac:dyDescent="0.2">
      <c r="B537" s="166"/>
      <c r="C537" s="149"/>
      <c r="D537" s="149"/>
      <c r="E537" s="149"/>
      <c r="F537" s="149"/>
      <c r="G537" s="149"/>
      <c r="H537" s="149"/>
      <c r="I537" s="149"/>
      <c r="O537" s="110"/>
    </row>
    <row r="538" spans="2:15" ht="15.75" customHeight="1" x14ac:dyDescent="0.2">
      <c r="B538" s="166"/>
      <c r="C538" s="149"/>
      <c r="D538" s="149"/>
      <c r="E538" s="149"/>
      <c r="F538" s="149"/>
      <c r="G538" s="149"/>
      <c r="H538" s="149"/>
      <c r="I538" s="149"/>
      <c r="O538" s="110"/>
    </row>
    <row r="539" spans="2:15" ht="15.75" customHeight="1" x14ac:dyDescent="0.2">
      <c r="B539" s="166"/>
      <c r="C539" s="149"/>
      <c r="D539" s="149"/>
      <c r="E539" s="149"/>
      <c r="F539" s="149"/>
      <c r="G539" s="149"/>
      <c r="H539" s="149"/>
      <c r="I539" s="149"/>
      <c r="O539" s="110"/>
    </row>
    <row r="540" spans="2:15" ht="15.75" customHeight="1" x14ac:dyDescent="0.2">
      <c r="B540" s="166"/>
      <c r="C540" s="149"/>
      <c r="D540" s="149"/>
      <c r="E540" s="149"/>
      <c r="F540" s="149"/>
      <c r="G540" s="149"/>
      <c r="H540" s="149"/>
      <c r="I540" s="149"/>
      <c r="O540" s="110"/>
    </row>
    <row r="541" spans="2:15" ht="15.75" customHeight="1" x14ac:dyDescent="0.2">
      <c r="B541" s="166"/>
      <c r="C541" s="149"/>
      <c r="D541" s="149"/>
      <c r="E541" s="149"/>
      <c r="F541" s="149"/>
      <c r="G541" s="149"/>
      <c r="H541" s="149"/>
      <c r="I541" s="149"/>
      <c r="O541" s="110"/>
    </row>
    <row r="542" spans="2:15" ht="15.75" customHeight="1" x14ac:dyDescent="0.2">
      <c r="B542" s="166"/>
      <c r="C542" s="149"/>
      <c r="D542" s="149"/>
      <c r="E542" s="149"/>
      <c r="F542" s="149"/>
      <c r="G542" s="149"/>
      <c r="H542" s="149"/>
      <c r="I542" s="149"/>
      <c r="O542" s="110"/>
    </row>
    <row r="543" spans="2:15" ht="15.75" customHeight="1" x14ac:dyDescent="0.2">
      <c r="B543" s="166"/>
      <c r="C543" s="149"/>
      <c r="D543" s="149"/>
      <c r="E543" s="149"/>
      <c r="F543" s="149"/>
      <c r="G543" s="149"/>
      <c r="H543" s="149"/>
      <c r="I543" s="149"/>
      <c r="O543" s="110"/>
    </row>
    <row r="544" spans="2:15" ht="15.75" customHeight="1" x14ac:dyDescent="0.2">
      <c r="B544" s="166"/>
      <c r="C544" s="149"/>
      <c r="D544" s="149"/>
      <c r="E544" s="149"/>
      <c r="F544" s="149"/>
      <c r="G544" s="149"/>
      <c r="H544" s="149"/>
      <c r="I544" s="149"/>
      <c r="O544" s="110"/>
    </row>
    <row r="545" spans="2:15" ht="15.75" customHeight="1" x14ac:dyDescent="0.2">
      <c r="B545" s="166"/>
      <c r="C545" s="149"/>
      <c r="D545" s="149"/>
      <c r="E545" s="149"/>
      <c r="F545" s="149"/>
      <c r="G545" s="149"/>
      <c r="H545" s="149"/>
      <c r="I545" s="149"/>
      <c r="O545" s="110"/>
    </row>
    <row r="546" spans="2:15" ht="15.75" customHeight="1" x14ac:dyDescent="0.2">
      <c r="B546" s="166"/>
      <c r="C546" s="149"/>
      <c r="D546" s="149"/>
      <c r="E546" s="149"/>
      <c r="F546" s="149"/>
      <c r="G546" s="149"/>
      <c r="H546" s="149"/>
      <c r="I546" s="149"/>
      <c r="O546" s="110"/>
    </row>
    <row r="547" spans="2:15" ht="15.75" customHeight="1" x14ac:dyDescent="0.2">
      <c r="B547" s="166"/>
      <c r="C547" s="149"/>
      <c r="D547" s="149"/>
      <c r="E547" s="149"/>
      <c r="F547" s="149"/>
      <c r="G547" s="149"/>
      <c r="H547" s="149"/>
      <c r="I547" s="149"/>
      <c r="O547" s="110"/>
    </row>
    <row r="548" spans="2:15" ht="15.75" customHeight="1" x14ac:dyDescent="0.2">
      <c r="B548" s="166"/>
      <c r="C548" s="149"/>
      <c r="D548" s="149"/>
      <c r="E548" s="149"/>
      <c r="F548" s="149"/>
      <c r="G548" s="149"/>
      <c r="H548" s="149"/>
      <c r="I548" s="149"/>
      <c r="O548" s="110"/>
    </row>
    <row r="549" spans="2:15" ht="15.75" customHeight="1" x14ac:dyDescent="0.2">
      <c r="B549" s="166"/>
      <c r="C549" s="149"/>
      <c r="D549" s="149"/>
      <c r="E549" s="149"/>
      <c r="F549" s="149"/>
      <c r="G549" s="149"/>
      <c r="H549" s="149"/>
      <c r="I549" s="149"/>
      <c r="O549" s="110"/>
    </row>
    <row r="550" spans="2:15" ht="15.75" customHeight="1" x14ac:dyDescent="0.2">
      <c r="B550" s="166"/>
      <c r="C550" s="149"/>
      <c r="D550" s="149"/>
      <c r="E550" s="149"/>
      <c r="F550" s="149"/>
      <c r="G550" s="149"/>
      <c r="H550" s="149"/>
      <c r="I550" s="149"/>
      <c r="O550" s="110"/>
    </row>
    <row r="551" spans="2:15" ht="15.75" customHeight="1" x14ac:dyDescent="0.2">
      <c r="B551" s="166"/>
      <c r="C551" s="149"/>
      <c r="D551" s="149"/>
      <c r="E551" s="149"/>
      <c r="F551" s="149"/>
      <c r="G551" s="149"/>
      <c r="H551" s="149"/>
      <c r="I551" s="149"/>
      <c r="O551" s="110"/>
    </row>
    <row r="552" spans="2:15" ht="15.75" customHeight="1" x14ac:dyDescent="0.2">
      <c r="B552" s="166"/>
      <c r="C552" s="149"/>
      <c r="D552" s="149"/>
      <c r="E552" s="149"/>
      <c r="F552" s="149"/>
      <c r="G552" s="149"/>
      <c r="H552" s="149"/>
      <c r="I552" s="149"/>
      <c r="O552" s="110"/>
    </row>
    <row r="553" spans="2:15" ht="15.75" customHeight="1" x14ac:dyDescent="0.2">
      <c r="B553" s="166"/>
      <c r="C553" s="149"/>
      <c r="D553" s="149"/>
      <c r="E553" s="149"/>
      <c r="F553" s="149"/>
      <c r="G553" s="149"/>
      <c r="H553" s="149"/>
      <c r="I553" s="149"/>
      <c r="O553" s="110"/>
    </row>
    <row r="554" spans="2:15" ht="15.75" customHeight="1" x14ac:dyDescent="0.2">
      <c r="B554" s="166"/>
      <c r="C554" s="149"/>
      <c r="D554" s="149"/>
      <c r="E554" s="149"/>
      <c r="F554" s="149"/>
      <c r="G554" s="149"/>
      <c r="H554" s="149"/>
      <c r="I554" s="149"/>
      <c r="O554" s="110"/>
    </row>
    <row r="555" spans="2:15" ht="15.75" customHeight="1" x14ac:dyDescent="0.2">
      <c r="B555" s="166"/>
      <c r="C555" s="149"/>
      <c r="D555" s="149"/>
      <c r="E555" s="149"/>
      <c r="F555" s="149"/>
      <c r="G555" s="149"/>
      <c r="H555" s="149"/>
      <c r="I555" s="149"/>
      <c r="O555" s="110"/>
    </row>
    <row r="556" spans="2:15" ht="15.75" customHeight="1" x14ac:dyDescent="0.2">
      <c r="B556" s="166"/>
      <c r="C556" s="149"/>
      <c r="D556" s="149"/>
      <c r="E556" s="149"/>
      <c r="F556" s="149"/>
      <c r="G556" s="149"/>
      <c r="H556" s="149"/>
      <c r="I556" s="149"/>
      <c r="O556" s="110"/>
    </row>
    <row r="557" spans="2:15" ht="15.75" customHeight="1" x14ac:dyDescent="0.2">
      <c r="B557" s="166"/>
      <c r="C557" s="149"/>
      <c r="D557" s="149"/>
      <c r="E557" s="149"/>
      <c r="F557" s="149"/>
      <c r="G557" s="149"/>
      <c r="H557" s="149"/>
      <c r="I557" s="149"/>
      <c r="O557" s="110"/>
    </row>
    <row r="558" spans="2:15" ht="15.75" customHeight="1" x14ac:dyDescent="0.2">
      <c r="B558" s="166"/>
      <c r="C558" s="149"/>
      <c r="D558" s="149"/>
      <c r="E558" s="149"/>
      <c r="F558" s="149"/>
      <c r="G558" s="149"/>
      <c r="H558" s="149"/>
      <c r="I558" s="149"/>
      <c r="O558" s="110"/>
    </row>
    <row r="559" spans="2:15" ht="15.75" customHeight="1" x14ac:dyDescent="0.2">
      <c r="B559" s="166"/>
      <c r="C559" s="149"/>
      <c r="D559" s="149"/>
      <c r="E559" s="149"/>
      <c r="F559" s="149"/>
      <c r="G559" s="149"/>
      <c r="H559" s="149"/>
      <c r="I559" s="149"/>
      <c r="O559" s="110"/>
    </row>
    <row r="560" spans="2:15" ht="15.75" customHeight="1" x14ac:dyDescent="0.2">
      <c r="B560" s="166"/>
      <c r="C560" s="149"/>
      <c r="D560" s="149"/>
      <c r="E560" s="149"/>
      <c r="F560" s="149"/>
      <c r="G560" s="149"/>
      <c r="H560" s="149"/>
      <c r="I560" s="149"/>
      <c r="O560" s="110"/>
    </row>
    <row r="561" spans="2:15" ht="15.75" customHeight="1" x14ac:dyDescent="0.2">
      <c r="B561" s="166"/>
      <c r="C561" s="149"/>
      <c r="D561" s="149"/>
      <c r="E561" s="149"/>
      <c r="F561" s="149"/>
      <c r="G561" s="149"/>
      <c r="H561" s="149"/>
      <c r="I561" s="149"/>
      <c r="O561" s="110"/>
    </row>
    <row r="562" spans="2:15" ht="15.75" customHeight="1" x14ac:dyDescent="0.2">
      <c r="B562" s="166"/>
      <c r="C562" s="149"/>
      <c r="D562" s="149"/>
      <c r="E562" s="149"/>
      <c r="F562" s="149"/>
      <c r="G562" s="149"/>
      <c r="H562" s="149"/>
      <c r="I562" s="149"/>
      <c r="O562" s="110"/>
    </row>
    <row r="563" spans="2:15" ht="15.75" customHeight="1" x14ac:dyDescent="0.2">
      <c r="B563" s="166"/>
      <c r="C563" s="149"/>
      <c r="D563" s="149"/>
      <c r="E563" s="149"/>
      <c r="F563" s="149"/>
      <c r="G563" s="149"/>
      <c r="H563" s="149"/>
      <c r="I563" s="149"/>
      <c r="O563" s="110"/>
    </row>
    <row r="564" spans="2:15" ht="15.75" customHeight="1" x14ac:dyDescent="0.2">
      <c r="B564" s="166"/>
      <c r="C564" s="149"/>
      <c r="D564" s="149"/>
      <c r="E564" s="149"/>
      <c r="F564" s="149"/>
      <c r="G564" s="149"/>
      <c r="H564" s="149"/>
      <c r="I564" s="149"/>
      <c r="O564" s="110"/>
    </row>
    <row r="565" spans="2:15" ht="15.75" customHeight="1" x14ac:dyDescent="0.2">
      <c r="B565" s="166"/>
      <c r="C565" s="149"/>
      <c r="D565" s="149"/>
      <c r="E565" s="149"/>
      <c r="F565" s="149"/>
      <c r="G565" s="149"/>
      <c r="H565" s="149"/>
      <c r="I565" s="149"/>
      <c r="O565" s="110"/>
    </row>
    <row r="566" spans="2:15" ht="15.75" customHeight="1" x14ac:dyDescent="0.2">
      <c r="B566" s="166"/>
      <c r="C566" s="149"/>
      <c r="D566" s="149"/>
      <c r="E566" s="149"/>
      <c r="F566" s="149"/>
      <c r="G566" s="149"/>
      <c r="H566" s="149"/>
      <c r="I566" s="149"/>
      <c r="O566" s="110"/>
    </row>
    <row r="567" spans="2:15" ht="15.75" customHeight="1" x14ac:dyDescent="0.2">
      <c r="B567" s="166"/>
      <c r="C567" s="149"/>
      <c r="D567" s="149"/>
      <c r="E567" s="149"/>
      <c r="F567" s="149"/>
      <c r="G567" s="149"/>
      <c r="H567" s="149"/>
      <c r="I567" s="149"/>
      <c r="O567" s="110"/>
    </row>
    <row r="568" spans="2:15" ht="15.75" customHeight="1" x14ac:dyDescent="0.2">
      <c r="B568" s="166"/>
      <c r="C568" s="149"/>
      <c r="D568" s="149"/>
      <c r="E568" s="149"/>
      <c r="F568" s="149"/>
      <c r="G568" s="149"/>
      <c r="H568" s="149"/>
      <c r="I568" s="149"/>
      <c r="O568" s="110"/>
    </row>
    <row r="569" spans="2:15" ht="15.75" customHeight="1" x14ac:dyDescent="0.2">
      <c r="B569" s="166"/>
      <c r="C569" s="149"/>
      <c r="D569" s="149"/>
      <c r="E569" s="149"/>
      <c r="F569" s="149"/>
      <c r="G569" s="149"/>
      <c r="H569" s="149"/>
      <c r="I569" s="149"/>
      <c r="O569" s="110"/>
    </row>
    <row r="570" spans="2:15" ht="15.75" customHeight="1" x14ac:dyDescent="0.2">
      <c r="B570" s="166"/>
      <c r="C570" s="149"/>
      <c r="D570" s="149"/>
      <c r="E570" s="149"/>
      <c r="F570" s="149"/>
      <c r="G570" s="149"/>
      <c r="H570" s="149"/>
      <c r="I570" s="149"/>
      <c r="O570" s="110"/>
    </row>
    <row r="571" spans="2:15" ht="15.75" customHeight="1" x14ac:dyDescent="0.2">
      <c r="B571" s="166"/>
      <c r="C571" s="149"/>
      <c r="D571" s="149"/>
      <c r="E571" s="149"/>
      <c r="F571" s="149"/>
      <c r="G571" s="149"/>
      <c r="H571" s="149"/>
      <c r="I571" s="149"/>
      <c r="O571" s="110"/>
    </row>
    <row r="572" spans="2:15" ht="15.75" customHeight="1" x14ac:dyDescent="0.2">
      <c r="B572" s="166"/>
      <c r="C572" s="149"/>
      <c r="D572" s="149"/>
      <c r="E572" s="149"/>
      <c r="F572" s="149"/>
      <c r="G572" s="149"/>
      <c r="H572" s="149"/>
      <c r="I572" s="149"/>
      <c r="O572" s="110"/>
    </row>
    <row r="573" spans="2:15" ht="15.75" customHeight="1" x14ac:dyDescent="0.2">
      <c r="B573" s="166"/>
      <c r="C573" s="149"/>
      <c r="D573" s="149"/>
      <c r="E573" s="149"/>
      <c r="F573" s="149"/>
      <c r="G573" s="149"/>
      <c r="H573" s="149"/>
      <c r="I573" s="149"/>
      <c r="O573" s="110"/>
    </row>
    <row r="574" spans="2:15" ht="15.75" customHeight="1" x14ac:dyDescent="0.2">
      <c r="B574" s="166"/>
      <c r="C574" s="149"/>
      <c r="D574" s="149"/>
      <c r="E574" s="149"/>
      <c r="F574" s="149"/>
      <c r="G574" s="149"/>
      <c r="H574" s="149"/>
      <c r="I574" s="149"/>
      <c r="O574" s="110"/>
    </row>
    <row r="575" spans="2:15" ht="15.75" customHeight="1" x14ac:dyDescent="0.2">
      <c r="B575" s="166"/>
      <c r="C575" s="149"/>
      <c r="D575" s="149"/>
      <c r="E575" s="149"/>
      <c r="F575" s="149"/>
      <c r="G575" s="149"/>
      <c r="H575" s="149"/>
      <c r="I575" s="149"/>
      <c r="O575" s="110"/>
    </row>
    <row r="576" spans="2:15" ht="15.75" customHeight="1" x14ac:dyDescent="0.2">
      <c r="B576" s="166"/>
      <c r="C576" s="149"/>
      <c r="D576" s="149"/>
      <c r="E576" s="149"/>
      <c r="F576" s="149"/>
      <c r="G576" s="149"/>
      <c r="H576" s="149"/>
      <c r="I576" s="149"/>
      <c r="O576" s="110"/>
    </row>
    <row r="577" spans="2:15" ht="15.75" customHeight="1" x14ac:dyDescent="0.2">
      <c r="B577" s="166"/>
      <c r="C577" s="149"/>
      <c r="D577" s="149"/>
      <c r="E577" s="149"/>
      <c r="F577" s="149"/>
      <c r="G577" s="149"/>
      <c r="H577" s="149"/>
      <c r="I577" s="149"/>
      <c r="O577" s="110"/>
    </row>
    <row r="578" spans="2:15" ht="15.75" customHeight="1" x14ac:dyDescent="0.2">
      <c r="B578" s="166"/>
      <c r="C578" s="149"/>
      <c r="D578" s="149"/>
      <c r="E578" s="149"/>
      <c r="F578" s="149"/>
      <c r="G578" s="149"/>
      <c r="H578" s="149"/>
      <c r="I578" s="149"/>
      <c r="O578" s="110"/>
    </row>
    <row r="579" spans="2:15" ht="15.75" customHeight="1" x14ac:dyDescent="0.2">
      <c r="B579" s="166"/>
      <c r="C579" s="149"/>
      <c r="D579" s="149"/>
      <c r="E579" s="149"/>
      <c r="F579" s="149"/>
      <c r="G579" s="149"/>
      <c r="H579" s="149"/>
      <c r="I579" s="149"/>
      <c r="O579" s="110"/>
    </row>
    <row r="580" spans="2:15" ht="15.75" customHeight="1" x14ac:dyDescent="0.2">
      <c r="B580" s="166"/>
      <c r="C580" s="149"/>
      <c r="D580" s="149"/>
      <c r="E580" s="149"/>
      <c r="F580" s="149"/>
      <c r="G580" s="149"/>
      <c r="H580" s="149"/>
      <c r="I580" s="149"/>
      <c r="O580" s="110"/>
    </row>
    <row r="581" spans="2:15" ht="15.75" customHeight="1" x14ac:dyDescent="0.2">
      <c r="B581" s="166"/>
      <c r="C581" s="149"/>
      <c r="D581" s="149"/>
      <c r="E581" s="149"/>
      <c r="F581" s="149"/>
      <c r="G581" s="149"/>
      <c r="H581" s="149"/>
      <c r="I581" s="149"/>
      <c r="O581" s="110"/>
    </row>
    <row r="582" spans="2:15" ht="15.75" customHeight="1" x14ac:dyDescent="0.2">
      <c r="B582" s="166"/>
      <c r="C582" s="149"/>
      <c r="D582" s="149"/>
      <c r="E582" s="149"/>
      <c r="F582" s="149"/>
      <c r="G582" s="149"/>
      <c r="H582" s="149"/>
      <c r="I582" s="149"/>
      <c r="O582" s="110"/>
    </row>
    <row r="583" spans="2:15" ht="15.75" customHeight="1" x14ac:dyDescent="0.2">
      <c r="B583" s="166"/>
      <c r="C583" s="149"/>
      <c r="D583" s="149"/>
      <c r="E583" s="149"/>
      <c r="F583" s="149"/>
      <c r="G583" s="149"/>
      <c r="H583" s="149"/>
      <c r="I583" s="149"/>
      <c r="O583" s="110"/>
    </row>
    <row r="584" spans="2:15" ht="15.75" customHeight="1" x14ac:dyDescent="0.2">
      <c r="B584" s="166"/>
      <c r="C584" s="149"/>
      <c r="D584" s="149"/>
      <c r="E584" s="149"/>
      <c r="F584" s="149"/>
      <c r="G584" s="149"/>
      <c r="H584" s="149"/>
      <c r="I584" s="149"/>
      <c r="O584" s="110"/>
    </row>
    <row r="585" spans="2:15" ht="15.75" customHeight="1" x14ac:dyDescent="0.2">
      <c r="B585" s="166"/>
      <c r="C585" s="149"/>
      <c r="D585" s="149"/>
      <c r="E585" s="149"/>
      <c r="F585" s="149"/>
      <c r="G585" s="149"/>
      <c r="H585" s="149"/>
      <c r="I585" s="149"/>
      <c r="O585" s="110"/>
    </row>
    <row r="586" spans="2:15" ht="15.75" customHeight="1" x14ac:dyDescent="0.2">
      <c r="B586" s="166"/>
      <c r="C586" s="149"/>
      <c r="D586" s="149"/>
      <c r="E586" s="149"/>
      <c r="F586" s="149"/>
      <c r="G586" s="149"/>
      <c r="H586" s="149"/>
      <c r="I586" s="149"/>
      <c r="O586" s="110"/>
    </row>
    <row r="587" spans="2:15" ht="15.75" customHeight="1" x14ac:dyDescent="0.2">
      <c r="B587" s="166"/>
      <c r="C587" s="149"/>
      <c r="D587" s="149"/>
      <c r="E587" s="149"/>
      <c r="F587" s="149"/>
      <c r="G587" s="149"/>
      <c r="H587" s="149"/>
      <c r="I587" s="149"/>
      <c r="O587" s="110"/>
    </row>
    <row r="588" spans="2:15" ht="15.75" customHeight="1" x14ac:dyDescent="0.2">
      <c r="B588" s="166"/>
      <c r="C588" s="149"/>
      <c r="D588" s="149"/>
      <c r="E588" s="149"/>
      <c r="F588" s="149"/>
      <c r="G588" s="149"/>
      <c r="H588" s="149"/>
      <c r="I588" s="149"/>
      <c r="O588" s="110"/>
    </row>
    <row r="589" spans="2:15" ht="15.75" customHeight="1" x14ac:dyDescent="0.2">
      <c r="B589" s="166"/>
      <c r="C589" s="149"/>
      <c r="D589" s="149"/>
      <c r="E589" s="149"/>
      <c r="F589" s="149"/>
      <c r="G589" s="149"/>
      <c r="H589" s="149"/>
      <c r="I589" s="149"/>
      <c r="O589" s="110"/>
    </row>
    <row r="590" spans="2:15" ht="15.75" customHeight="1" x14ac:dyDescent="0.2">
      <c r="B590" s="166"/>
      <c r="C590" s="149"/>
      <c r="D590" s="149"/>
      <c r="E590" s="149"/>
      <c r="F590" s="149"/>
      <c r="G590" s="149"/>
      <c r="H590" s="149"/>
      <c r="I590" s="149"/>
      <c r="O590" s="110"/>
    </row>
    <row r="591" spans="2:15" ht="15.75" customHeight="1" x14ac:dyDescent="0.2">
      <c r="B591" s="166"/>
      <c r="C591" s="149"/>
      <c r="D591" s="149"/>
      <c r="E591" s="149"/>
      <c r="F591" s="149"/>
      <c r="G591" s="149"/>
      <c r="H591" s="149"/>
      <c r="I591" s="149"/>
      <c r="O591" s="110"/>
    </row>
    <row r="592" spans="2:15" ht="15.75" customHeight="1" x14ac:dyDescent="0.2">
      <c r="B592" s="166"/>
      <c r="C592" s="149"/>
      <c r="D592" s="149"/>
      <c r="E592" s="149"/>
      <c r="F592" s="149"/>
      <c r="G592" s="149"/>
      <c r="H592" s="149"/>
      <c r="I592" s="149"/>
      <c r="O592" s="110"/>
    </row>
    <row r="593" spans="2:15" ht="15.75" customHeight="1" x14ac:dyDescent="0.2">
      <c r="B593" s="166"/>
      <c r="C593" s="149"/>
      <c r="D593" s="149"/>
      <c r="E593" s="149"/>
      <c r="F593" s="149"/>
      <c r="G593" s="149"/>
      <c r="H593" s="149"/>
      <c r="I593" s="149"/>
      <c r="O593" s="110"/>
    </row>
    <row r="594" spans="2:15" ht="15.75" customHeight="1" x14ac:dyDescent="0.2">
      <c r="B594" s="166"/>
      <c r="C594" s="149"/>
      <c r="D594" s="149"/>
      <c r="E594" s="149"/>
      <c r="F594" s="149"/>
      <c r="G594" s="149"/>
      <c r="H594" s="149"/>
      <c r="I594" s="149"/>
      <c r="O594" s="110"/>
    </row>
    <row r="595" spans="2:15" ht="15.75" customHeight="1" x14ac:dyDescent="0.2">
      <c r="B595" s="166"/>
      <c r="C595" s="149"/>
      <c r="D595" s="149"/>
      <c r="E595" s="149"/>
      <c r="F595" s="149"/>
      <c r="G595" s="149"/>
      <c r="H595" s="149"/>
      <c r="I595" s="149"/>
      <c r="O595" s="110"/>
    </row>
    <row r="596" spans="2:15" ht="15.75" customHeight="1" x14ac:dyDescent="0.2">
      <c r="B596" s="166"/>
      <c r="C596" s="149"/>
      <c r="D596" s="149"/>
      <c r="E596" s="149"/>
      <c r="F596" s="149"/>
      <c r="G596" s="149"/>
      <c r="H596" s="149"/>
      <c r="I596" s="149"/>
      <c r="O596" s="110"/>
    </row>
    <row r="597" spans="2:15" ht="15.75" customHeight="1" x14ac:dyDescent="0.2">
      <c r="B597" s="166"/>
      <c r="C597" s="149"/>
      <c r="D597" s="149"/>
      <c r="E597" s="149"/>
      <c r="F597" s="149"/>
      <c r="G597" s="149"/>
      <c r="H597" s="149"/>
      <c r="I597" s="149"/>
      <c r="O597" s="110"/>
    </row>
    <row r="598" spans="2:15" ht="15.75" customHeight="1" x14ac:dyDescent="0.2">
      <c r="B598" s="166"/>
      <c r="C598" s="149"/>
      <c r="D598" s="149"/>
      <c r="E598" s="149"/>
      <c r="F598" s="149"/>
      <c r="G598" s="149"/>
      <c r="H598" s="149"/>
      <c r="I598" s="149"/>
      <c r="O598" s="110"/>
    </row>
    <row r="599" spans="2:15" ht="15.75" customHeight="1" x14ac:dyDescent="0.2">
      <c r="B599" s="166"/>
      <c r="C599" s="149"/>
      <c r="D599" s="149"/>
      <c r="E599" s="149"/>
      <c r="F599" s="149"/>
      <c r="G599" s="149"/>
      <c r="H599" s="149"/>
      <c r="I599" s="149"/>
      <c r="O599" s="110"/>
    </row>
    <row r="600" spans="2:15" ht="15.75" customHeight="1" x14ac:dyDescent="0.2">
      <c r="B600" s="166"/>
      <c r="C600" s="149"/>
      <c r="D600" s="149"/>
      <c r="E600" s="149"/>
      <c r="F600" s="149"/>
      <c r="G600" s="149"/>
      <c r="H600" s="149"/>
      <c r="I600" s="149"/>
      <c r="O600" s="110"/>
    </row>
    <row r="601" spans="2:15" ht="15.75" customHeight="1" x14ac:dyDescent="0.2">
      <c r="B601" s="166"/>
      <c r="C601" s="149"/>
      <c r="D601" s="149"/>
      <c r="E601" s="149"/>
      <c r="F601" s="149"/>
      <c r="G601" s="149"/>
      <c r="H601" s="149"/>
      <c r="I601" s="149"/>
      <c r="O601" s="110"/>
    </row>
    <row r="602" spans="2:15" ht="15.75" customHeight="1" x14ac:dyDescent="0.2">
      <c r="B602" s="166"/>
      <c r="C602" s="149"/>
      <c r="D602" s="149"/>
      <c r="E602" s="149"/>
      <c r="F602" s="149"/>
      <c r="G602" s="149"/>
      <c r="H602" s="149"/>
      <c r="I602" s="149"/>
      <c r="O602" s="110"/>
    </row>
    <row r="603" spans="2:15" ht="15.75" customHeight="1" x14ac:dyDescent="0.2">
      <c r="B603" s="166"/>
      <c r="C603" s="149"/>
      <c r="D603" s="149"/>
      <c r="E603" s="149"/>
      <c r="F603" s="149"/>
      <c r="G603" s="149"/>
      <c r="H603" s="149"/>
      <c r="I603" s="149"/>
      <c r="O603" s="110"/>
    </row>
    <row r="604" spans="2:15" ht="15.75" customHeight="1" x14ac:dyDescent="0.2">
      <c r="B604" s="166"/>
      <c r="C604" s="149"/>
      <c r="D604" s="149"/>
      <c r="E604" s="149"/>
      <c r="F604" s="149"/>
      <c r="G604" s="149"/>
      <c r="H604" s="149"/>
      <c r="I604" s="149"/>
      <c r="O604" s="110"/>
    </row>
    <row r="605" spans="2:15" ht="15.75" customHeight="1" x14ac:dyDescent="0.2">
      <c r="B605" s="166"/>
      <c r="C605" s="149"/>
      <c r="D605" s="149"/>
      <c r="E605" s="149"/>
      <c r="F605" s="149"/>
      <c r="G605" s="149"/>
      <c r="H605" s="149"/>
      <c r="I605" s="149"/>
      <c r="O605" s="110"/>
    </row>
    <row r="606" spans="2:15" ht="15.75" customHeight="1" x14ac:dyDescent="0.2">
      <c r="B606" s="166"/>
      <c r="C606" s="149"/>
      <c r="D606" s="149"/>
      <c r="E606" s="149"/>
      <c r="F606" s="149"/>
      <c r="G606" s="149"/>
      <c r="H606" s="149"/>
      <c r="I606" s="149"/>
      <c r="O606" s="110"/>
    </row>
    <row r="607" spans="2:15" ht="15.75" customHeight="1" x14ac:dyDescent="0.2">
      <c r="B607" s="166"/>
      <c r="C607" s="149"/>
      <c r="D607" s="149"/>
      <c r="E607" s="149"/>
      <c r="F607" s="149"/>
      <c r="G607" s="149"/>
      <c r="H607" s="149"/>
      <c r="I607" s="149"/>
      <c r="O607" s="110"/>
    </row>
    <row r="608" spans="2:15" ht="15.75" customHeight="1" x14ac:dyDescent="0.2">
      <c r="B608" s="166"/>
      <c r="C608" s="149"/>
      <c r="D608" s="149"/>
      <c r="E608" s="149"/>
      <c r="F608" s="149"/>
      <c r="G608" s="149"/>
      <c r="H608" s="149"/>
      <c r="I608" s="149"/>
      <c r="O608" s="110"/>
    </row>
    <row r="609" spans="2:15" ht="15.75" customHeight="1" x14ac:dyDescent="0.2">
      <c r="B609" s="166"/>
      <c r="C609" s="149"/>
      <c r="D609" s="149"/>
      <c r="E609" s="149"/>
      <c r="F609" s="149"/>
      <c r="G609" s="149"/>
      <c r="H609" s="149"/>
      <c r="I609" s="149"/>
      <c r="O609" s="110"/>
    </row>
    <row r="610" spans="2:15" ht="15.75" customHeight="1" x14ac:dyDescent="0.2">
      <c r="B610" s="166"/>
      <c r="C610" s="149"/>
      <c r="D610" s="149"/>
      <c r="E610" s="149"/>
      <c r="F610" s="149"/>
      <c r="G610" s="149"/>
      <c r="H610" s="149"/>
      <c r="I610" s="149"/>
      <c r="O610" s="110"/>
    </row>
    <row r="611" spans="2:15" ht="15.75" customHeight="1" x14ac:dyDescent="0.2">
      <c r="B611" s="166"/>
      <c r="C611" s="149"/>
      <c r="D611" s="149"/>
      <c r="E611" s="149"/>
      <c r="F611" s="149"/>
      <c r="G611" s="149"/>
      <c r="H611" s="149"/>
      <c r="I611" s="149"/>
      <c r="O611" s="110"/>
    </row>
    <row r="612" spans="2:15" ht="15.75" customHeight="1" x14ac:dyDescent="0.2">
      <c r="B612" s="166"/>
      <c r="C612" s="149"/>
      <c r="D612" s="149"/>
      <c r="E612" s="149"/>
      <c r="F612" s="149"/>
      <c r="G612" s="149"/>
      <c r="H612" s="149"/>
      <c r="I612" s="149"/>
      <c r="O612" s="110"/>
    </row>
    <row r="613" spans="2:15" ht="15.75" customHeight="1" x14ac:dyDescent="0.2">
      <c r="B613" s="166"/>
      <c r="C613" s="149"/>
      <c r="D613" s="149"/>
      <c r="E613" s="149"/>
      <c r="F613" s="149"/>
      <c r="G613" s="149"/>
      <c r="H613" s="149"/>
      <c r="I613" s="149"/>
      <c r="O613" s="110"/>
    </row>
    <row r="614" spans="2:15" ht="15.75" customHeight="1" x14ac:dyDescent="0.2">
      <c r="B614" s="166"/>
      <c r="C614" s="149"/>
      <c r="D614" s="149"/>
      <c r="E614" s="149"/>
      <c r="F614" s="149"/>
      <c r="G614" s="149"/>
      <c r="H614" s="149"/>
      <c r="I614" s="149"/>
      <c r="O614" s="110"/>
    </row>
    <row r="615" spans="2:15" ht="15.75" customHeight="1" x14ac:dyDescent="0.2">
      <c r="B615" s="166"/>
      <c r="C615" s="149"/>
      <c r="D615" s="149"/>
      <c r="E615" s="149"/>
      <c r="F615" s="149"/>
      <c r="G615" s="149"/>
      <c r="H615" s="149"/>
      <c r="I615" s="149"/>
      <c r="O615" s="110"/>
    </row>
    <row r="616" spans="2:15" ht="15.75" customHeight="1" x14ac:dyDescent="0.2">
      <c r="B616" s="166"/>
      <c r="C616" s="149"/>
      <c r="D616" s="149"/>
      <c r="E616" s="149"/>
      <c r="F616" s="149"/>
      <c r="G616" s="149"/>
      <c r="H616" s="149"/>
      <c r="I616" s="149"/>
      <c r="O616" s="110"/>
    </row>
    <row r="617" spans="2:15" ht="15.75" customHeight="1" x14ac:dyDescent="0.2">
      <c r="B617" s="166"/>
      <c r="C617" s="149"/>
      <c r="D617" s="149"/>
      <c r="E617" s="149"/>
      <c r="F617" s="149"/>
      <c r="G617" s="149"/>
      <c r="H617" s="149"/>
      <c r="I617" s="149"/>
      <c r="O617" s="110"/>
    </row>
    <row r="618" spans="2:15" ht="15.75" customHeight="1" x14ac:dyDescent="0.2">
      <c r="B618" s="166"/>
      <c r="C618" s="149"/>
      <c r="D618" s="149"/>
      <c r="E618" s="149"/>
      <c r="F618" s="149"/>
      <c r="G618" s="149"/>
      <c r="H618" s="149"/>
      <c r="I618" s="149"/>
      <c r="O618" s="110"/>
    </row>
    <row r="619" spans="2:15" ht="15.75" customHeight="1" x14ac:dyDescent="0.2">
      <c r="B619" s="166"/>
      <c r="C619" s="149"/>
      <c r="D619" s="149"/>
      <c r="E619" s="149"/>
      <c r="F619" s="149"/>
      <c r="G619" s="149"/>
      <c r="H619" s="149"/>
      <c r="I619" s="149"/>
      <c r="O619" s="110"/>
    </row>
    <row r="620" spans="2:15" ht="15.75" customHeight="1" x14ac:dyDescent="0.2">
      <c r="B620" s="166"/>
      <c r="C620" s="149"/>
      <c r="D620" s="149"/>
      <c r="E620" s="149"/>
      <c r="F620" s="149"/>
      <c r="G620" s="149"/>
      <c r="H620" s="149"/>
      <c r="I620" s="149"/>
      <c r="O620" s="110"/>
    </row>
    <row r="621" spans="2:15" ht="15.75" customHeight="1" x14ac:dyDescent="0.2">
      <c r="B621" s="166"/>
      <c r="C621" s="149"/>
      <c r="D621" s="149"/>
      <c r="E621" s="149"/>
      <c r="F621" s="149"/>
      <c r="G621" s="149"/>
      <c r="H621" s="149"/>
      <c r="I621" s="149"/>
      <c r="O621" s="110"/>
    </row>
    <row r="622" spans="2:15" ht="15.75" customHeight="1" x14ac:dyDescent="0.2">
      <c r="B622" s="166"/>
      <c r="C622" s="149"/>
      <c r="D622" s="149"/>
      <c r="E622" s="149"/>
      <c r="F622" s="149"/>
      <c r="G622" s="149"/>
      <c r="H622" s="149"/>
      <c r="I622" s="149"/>
      <c r="O622" s="110"/>
    </row>
    <row r="623" spans="2:15" ht="15.75" customHeight="1" x14ac:dyDescent="0.2">
      <c r="B623" s="166"/>
      <c r="C623" s="149"/>
      <c r="D623" s="149"/>
      <c r="E623" s="149"/>
      <c r="F623" s="149"/>
      <c r="G623" s="149"/>
      <c r="H623" s="149"/>
      <c r="I623" s="149"/>
      <c r="O623" s="110"/>
    </row>
    <row r="624" spans="2:15" ht="15.75" customHeight="1" x14ac:dyDescent="0.2">
      <c r="B624" s="166"/>
      <c r="C624" s="149"/>
      <c r="D624" s="149"/>
      <c r="E624" s="149"/>
      <c r="F624" s="149"/>
      <c r="G624" s="149"/>
      <c r="H624" s="149"/>
      <c r="I624" s="149"/>
      <c r="O624" s="110"/>
    </row>
    <row r="625" spans="2:15" ht="15.75" customHeight="1" x14ac:dyDescent="0.2">
      <c r="B625" s="166"/>
      <c r="C625" s="149"/>
      <c r="D625" s="149"/>
      <c r="E625" s="149"/>
      <c r="F625" s="149"/>
      <c r="G625" s="149"/>
      <c r="H625" s="149"/>
      <c r="I625" s="149"/>
      <c r="O625" s="110"/>
    </row>
    <row r="626" spans="2:15" ht="15.75" customHeight="1" x14ac:dyDescent="0.2">
      <c r="B626" s="166"/>
      <c r="C626" s="149"/>
      <c r="D626" s="149"/>
      <c r="E626" s="149"/>
      <c r="F626" s="149"/>
      <c r="G626" s="149"/>
      <c r="H626" s="149"/>
      <c r="I626" s="149"/>
      <c r="O626" s="110"/>
    </row>
    <row r="627" spans="2:15" ht="15.75" customHeight="1" x14ac:dyDescent="0.2">
      <c r="B627" s="166"/>
      <c r="C627" s="149"/>
      <c r="D627" s="149"/>
      <c r="E627" s="149"/>
      <c r="F627" s="149"/>
      <c r="G627" s="149"/>
      <c r="H627" s="149"/>
      <c r="I627" s="149"/>
      <c r="O627" s="110"/>
    </row>
    <row r="628" spans="2:15" ht="15.75" customHeight="1" x14ac:dyDescent="0.2">
      <c r="B628" s="166"/>
      <c r="C628" s="149"/>
      <c r="D628" s="149"/>
      <c r="E628" s="149"/>
      <c r="F628" s="149"/>
      <c r="G628" s="149"/>
      <c r="H628" s="149"/>
      <c r="I628" s="149"/>
      <c r="O628" s="110"/>
    </row>
    <row r="629" spans="2:15" ht="15.75" customHeight="1" x14ac:dyDescent="0.2">
      <c r="B629" s="166"/>
      <c r="C629" s="149"/>
      <c r="D629" s="149"/>
      <c r="E629" s="149"/>
      <c r="F629" s="149"/>
      <c r="G629" s="149"/>
      <c r="H629" s="149"/>
      <c r="I629" s="149"/>
      <c r="O629" s="110"/>
    </row>
    <row r="630" spans="2:15" ht="15.75" customHeight="1" x14ac:dyDescent="0.2">
      <c r="B630" s="166"/>
      <c r="C630" s="149"/>
      <c r="D630" s="149"/>
      <c r="E630" s="149"/>
      <c r="F630" s="149"/>
      <c r="G630" s="149"/>
      <c r="H630" s="149"/>
      <c r="I630" s="149"/>
      <c r="O630" s="110"/>
    </row>
    <row r="631" spans="2:15" ht="15.75" customHeight="1" x14ac:dyDescent="0.2">
      <c r="B631" s="166"/>
      <c r="C631" s="149"/>
      <c r="D631" s="149"/>
      <c r="E631" s="149"/>
      <c r="F631" s="149"/>
      <c r="G631" s="149"/>
      <c r="H631" s="149"/>
      <c r="I631" s="149"/>
      <c r="O631" s="110"/>
    </row>
    <row r="632" spans="2:15" ht="15.75" customHeight="1" x14ac:dyDescent="0.2">
      <c r="B632" s="166"/>
      <c r="C632" s="149"/>
      <c r="D632" s="149"/>
      <c r="E632" s="149"/>
      <c r="F632" s="149"/>
      <c r="G632" s="149"/>
      <c r="H632" s="149"/>
      <c r="I632" s="149"/>
      <c r="O632" s="110"/>
    </row>
    <row r="633" spans="2:15" ht="15.75" customHeight="1" x14ac:dyDescent="0.2">
      <c r="B633" s="166"/>
      <c r="C633" s="149"/>
      <c r="D633" s="149"/>
      <c r="E633" s="149"/>
      <c r="F633" s="149"/>
      <c r="G633" s="149"/>
      <c r="H633" s="149"/>
      <c r="I633" s="149"/>
      <c r="O633" s="110"/>
    </row>
    <row r="634" spans="2:15" ht="15.75" customHeight="1" x14ac:dyDescent="0.2">
      <c r="B634" s="166"/>
      <c r="C634" s="149"/>
      <c r="D634" s="149"/>
      <c r="E634" s="149"/>
      <c r="F634" s="149"/>
      <c r="G634" s="149"/>
      <c r="H634" s="149"/>
      <c r="I634" s="149"/>
      <c r="O634" s="110"/>
    </row>
    <row r="635" spans="2:15" ht="15.75" customHeight="1" x14ac:dyDescent="0.2">
      <c r="B635" s="166"/>
      <c r="C635" s="149"/>
      <c r="D635" s="149"/>
      <c r="E635" s="149"/>
      <c r="F635" s="149"/>
      <c r="G635" s="149"/>
      <c r="H635" s="149"/>
      <c r="I635" s="149"/>
      <c r="O635" s="110"/>
    </row>
    <row r="636" spans="2:15" ht="15.75" customHeight="1" x14ac:dyDescent="0.2">
      <c r="B636" s="166"/>
      <c r="C636" s="149"/>
      <c r="D636" s="149"/>
      <c r="E636" s="149"/>
      <c r="F636" s="149"/>
      <c r="G636" s="149"/>
      <c r="H636" s="149"/>
      <c r="I636" s="149"/>
      <c r="O636" s="110"/>
    </row>
    <row r="637" spans="2:15" ht="15.75" customHeight="1" x14ac:dyDescent="0.2">
      <c r="B637" s="166"/>
      <c r="C637" s="149"/>
      <c r="D637" s="149"/>
      <c r="E637" s="149"/>
      <c r="F637" s="149"/>
      <c r="G637" s="149"/>
      <c r="H637" s="149"/>
      <c r="I637" s="149"/>
      <c r="O637" s="110"/>
    </row>
    <row r="638" spans="2:15" ht="15.75" customHeight="1" x14ac:dyDescent="0.2">
      <c r="B638" s="166"/>
      <c r="C638" s="149"/>
      <c r="D638" s="149"/>
      <c r="E638" s="149"/>
      <c r="F638" s="149"/>
      <c r="G638" s="149"/>
      <c r="H638" s="149"/>
      <c r="I638" s="149"/>
      <c r="O638" s="110"/>
    </row>
    <row r="639" spans="2:15" ht="15.75" customHeight="1" x14ac:dyDescent="0.2">
      <c r="B639" s="166"/>
      <c r="C639" s="149"/>
      <c r="D639" s="149"/>
      <c r="E639" s="149"/>
      <c r="F639" s="149"/>
      <c r="G639" s="149"/>
      <c r="H639" s="149"/>
      <c r="I639" s="149"/>
      <c r="O639" s="110"/>
    </row>
    <row r="640" spans="2:15" ht="15.75" customHeight="1" x14ac:dyDescent="0.2">
      <c r="B640" s="166"/>
      <c r="C640" s="149"/>
      <c r="D640" s="149"/>
      <c r="E640" s="149"/>
      <c r="F640" s="149"/>
      <c r="G640" s="149"/>
      <c r="H640" s="149"/>
      <c r="I640" s="149"/>
      <c r="O640" s="110"/>
    </row>
    <row r="641" spans="2:15" ht="15.75" customHeight="1" x14ac:dyDescent="0.2">
      <c r="B641" s="166"/>
      <c r="C641" s="149"/>
      <c r="D641" s="149"/>
      <c r="E641" s="149"/>
      <c r="F641" s="149"/>
      <c r="G641" s="149"/>
      <c r="H641" s="149"/>
      <c r="I641" s="149"/>
      <c r="O641" s="110"/>
    </row>
    <row r="642" spans="2:15" ht="15.75" customHeight="1" x14ac:dyDescent="0.2">
      <c r="B642" s="166"/>
      <c r="C642" s="149"/>
      <c r="D642" s="149"/>
      <c r="E642" s="149"/>
      <c r="F642" s="149"/>
      <c r="G642" s="149"/>
      <c r="H642" s="149"/>
      <c r="I642" s="149"/>
      <c r="O642" s="110"/>
    </row>
    <row r="643" spans="2:15" ht="15.75" customHeight="1" x14ac:dyDescent="0.2">
      <c r="B643" s="166"/>
      <c r="C643" s="149"/>
      <c r="D643" s="149"/>
      <c r="E643" s="149"/>
      <c r="F643" s="149"/>
      <c r="G643" s="149"/>
      <c r="H643" s="149"/>
      <c r="I643" s="149"/>
      <c r="O643" s="110"/>
    </row>
    <row r="644" spans="2:15" ht="15.75" customHeight="1" x14ac:dyDescent="0.2">
      <c r="B644" s="166"/>
      <c r="C644" s="149"/>
      <c r="D644" s="149"/>
      <c r="E644" s="149"/>
      <c r="F644" s="149"/>
      <c r="G644" s="149"/>
      <c r="H644" s="149"/>
      <c r="I644" s="149"/>
      <c r="O644" s="110"/>
    </row>
    <row r="645" spans="2:15" ht="15.75" customHeight="1" x14ac:dyDescent="0.2">
      <c r="B645" s="166"/>
      <c r="C645" s="149"/>
      <c r="D645" s="149"/>
      <c r="E645" s="149"/>
      <c r="F645" s="149"/>
      <c r="G645" s="149"/>
      <c r="H645" s="149"/>
      <c r="I645" s="149"/>
      <c r="O645" s="110"/>
    </row>
    <row r="646" spans="2:15" ht="15.75" customHeight="1" x14ac:dyDescent="0.2">
      <c r="B646" s="166"/>
      <c r="C646" s="149"/>
      <c r="D646" s="149"/>
      <c r="E646" s="149"/>
      <c r="F646" s="149"/>
      <c r="G646" s="149"/>
      <c r="H646" s="149"/>
      <c r="I646" s="149"/>
      <c r="O646" s="110"/>
    </row>
    <row r="647" spans="2:15" ht="15.75" customHeight="1" x14ac:dyDescent="0.2">
      <c r="B647" s="166"/>
      <c r="C647" s="149"/>
      <c r="D647" s="149"/>
      <c r="E647" s="149"/>
      <c r="F647" s="149"/>
      <c r="G647" s="149"/>
      <c r="H647" s="149"/>
      <c r="I647" s="149"/>
      <c r="O647" s="110"/>
    </row>
    <row r="648" spans="2:15" ht="15.75" customHeight="1" x14ac:dyDescent="0.2">
      <c r="B648" s="166"/>
      <c r="C648" s="149"/>
      <c r="D648" s="149"/>
      <c r="E648" s="149"/>
      <c r="F648" s="149"/>
      <c r="G648" s="149"/>
      <c r="H648" s="149"/>
      <c r="I648" s="149"/>
      <c r="O648" s="110"/>
    </row>
    <row r="649" spans="2:15" ht="15.75" customHeight="1" x14ac:dyDescent="0.2">
      <c r="B649" s="166"/>
      <c r="C649" s="149"/>
      <c r="D649" s="149"/>
      <c r="E649" s="149"/>
      <c r="F649" s="149"/>
      <c r="G649" s="149"/>
      <c r="H649" s="149"/>
      <c r="I649" s="149"/>
      <c r="O649" s="110"/>
    </row>
    <row r="650" spans="2:15" ht="15.75" customHeight="1" x14ac:dyDescent="0.2">
      <c r="B650" s="166"/>
      <c r="C650" s="149"/>
      <c r="D650" s="149"/>
      <c r="E650" s="149"/>
      <c r="F650" s="149"/>
      <c r="G650" s="149"/>
      <c r="H650" s="149"/>
      <c r="I650" s="149"/>
      <c r="O650" s="110"/>
    </row>
    <row r="651" spans="2:15" ht="15.75" customHeight="1" x14ac:dyDescent="0.2">
      <c r="B651" s="166"/>
      <c r="C651" s="149"/>
      <c r="D651" s="149"/>
      <c r="E651" s="149"/>
      <c r="F651" s="149"/>
      <c r="G651" s="149"/>
      <c r="H651" s="149"/>
      <c r="I651" s="149"/>
      <c r="O651" s="110"/>
    </row>
    <row r="652" spans="2:15" ht="15.75" customHeight="1" x14ac:dyDescent="0.2">
      <c r="B652" s="166"/>
      <c r="C652" s="149"/>
      <c r="D652" s="149"/>
      <c r="E652" s="149"/>
      <c r="F652" s="149"/>
      <c r="G652" s="149"/>
      <c r="H652" s="149"/>
      <c r="I652" s="149"/>
      <c r="O652" s="110"/>
    </row>
    <row r="653" spans="2:15" ht="15.75" customHeight="1" x14ac:dyDescent="0.2">
      <c r="B653" s="166"/>
      <c r="C653" s="149"/>
      <c r="D653" s="149"/>
      <c r="E653" s="149"/>
      <c r="F653" s="149"/>
      <c r="G653" s="149"/>
      <c r="H653" s="149"/>
      <c r="I653" s="149"/>
      <c r="O653" s="110"/>
    </row>
    <row r="654" spans="2:15" ht="15.75" customHeight="1" x14ac:dyDescent="0.2">
      <c r="B654" s="166"/>
      <c r="C654" s="149"/>
      <c r="D654" s="149"/>
      <c r="E654" s="149"/>
      <c r="F654" s="149"/>
      <c r="G654" s="149"/>
      <c r="H654" s="149"/>
      <c r="I654" s="149"/>
      <c r="O654" s="110"/>
    </row>
    <row r="655" spans="2:15" ht="15.75" customHeight="1" x14ac:dyDescent="0.2">
      <c r="B655" s="166"/>
      <c r="C655" s="149"/>
      <c r="D655" s="149"/>
      <c r="E655" s="149"/>
      <c r="F655" s="149"/>
      <c r="G655" s="149"/>
      <c r="H655" s="149"/>
      <c r="I655" s="149"/>
      <c r="O655" s="110"/>
    </row>
    <row r="656" spans="2:15" ht="15.75" customHeight="1" x14ac:dyDescent="0.2">
      <c r="B656" s="166"/>
      <c r="C656" s="149"/>
      <c r="D656" s="149"/>
      <c r="E656" s="149"/>
      <c r="F656" s="149"/>
      <c r="G656" s="149"/>
      <c r="H656" s="149"/>
      <c r="I656" s="149"/>
      <c r="O656" s="110"/>
    </row>
    <row r="657" spans="2:15" ht="15.75" customHeight="1" x14ac:dyDescent="0.2">
      <c r="B657" s="166"/>
      <c r="C657" s="149"/>
      <c r="D657" s="149"/>
      <c r="E657" s="149"/>
      <c r="F657" s="149"/>
      <c r="G657" s="149"/>
      <c r="H657" s="149"/>
      <c r="I657" s="149"/>
      <c r="O657" s="110"/>
    </row>
    <row r="658" spans="2:15" ht="15.75" customHeight="1" x14ac:dyDescent="0.2">
      <c r="B658" s="166"/>
      <c r="C658" s="149"/>
      <c r="D658" s="149"/>
      <c r="E658" s="149"/>
      <c r="F658" s="149"/>
      <c r="G658" s="149"/>
      <c r="H658" s="149"/>
      <c r="I658" s="149"/>
      <c r="O658" s="110"/>
    </row>
    <row r="659" spans="2:15" ht="15.75" customHeight="1" x14ac:dyDescent="0.2">
      <c r="B659" s="166"/>
      <c r="C659" s="149"/>
      <c r="D659" s="149"/>
      <c r="E659" s="149"/>
      <c r="F659" s="149"/>
      <c r="G659" s="149"/>
      <c r="H659" s="149"/>
      <c r="I659" s="149"/>
      <c r="O659" s="110"/>
    </row>
    <row r="660" spans="2:15" ht="15.75" customHeight="1" x14ac:dyDescent="0.2">
      <c r="B660" s="166"/>
      <c r="C660" s="149"/>
      <c r="D660" s="149"/>
      <c r="E660" s="149"/>
      <c r="F660" s="149"/>
      <c r="G660" s="149"/>
      <c r="H660" s="149"/>
      <c r="I660" s="149"/>
      <c r="O660" s="110"/>
    </row>
    <row r="661" spans="2:15" ht="15.75" customHeight="1" x14ac:dyDescent="0.2">
      <c r="B661" s="166"/>
      <c r="C661" s="149"/>
      <c r="D661" s="149"/>
      <c r="E661" s="149"/>
      <c r="F661" s="149"/>
      <c r="G661" s="149"/>
      <c r="H661" s="149"/>
      <c r="I661" s="149"/>
      <c r="O661" s="110"/>
    </row>
    <row r="662" spans="2:15" ht="15.75" customHeight="1" x14ac:dyDescent="0.2">
      <c r="B662" s="166"/>
      <c r="C662" s="149"/>
      <c r="D662" s="149"/>
      <c r="E662" s="149"/>
      <c r="F662" s="149"/>
      <c r="G662" s="149"/>
      <c r="H662" s="149"/>
      <c r="I662" s="149"/>
      <c r="O662" s="110"/>
    </row>
    <row r="663" spans="2:15" ht="15.75" customHeight="1" x14ac:dyDescent="0.2">
      <c r="B663" s="166"/>
      <c r="C663" s="149"/>
      <c r="D663" s="149"/>
      <c r="E663" s="149"/>
      <c r="F663" s="149"/>
      <c r="G663" s="149"/>
      <c r="H663" s="149"/>
      <c r="I663" s="149"/>
      <c r="O663" s="110"/>
    </row>
    <row r="664" spans="2:15" ht="15.75" customHeight="1" x14ac:dyDescent="0.2">
      <c r="B664" s="166"/>
      <c r="C664" s="149"/>
      <c r="D664" s="149"/>
      <c r="E664" s="149"/>
      <c r="F664" s="149"/>
      <c r="G664" s="149"/>
      <c r="H664" s="149"/>
      <c r="I664" s="149"/>
      <c r="O664" s="110"/>
    </row>
    <row r="665" spans="2:15" ht="15.75" customHeight="1" x14ac:dyDescent="0.2">
      <c r="B665" s="166"/>
      <c r="C665" s="149"/>
      <c r="D665" s="149"/>
      <c r="E665" s="149"/>
      <c r="F665" s="149"/>
      <c r="G665" s="149"/>
      <c r="H665" s="149"/>
      <c r="I665" s="149"/>
      <c r="O665" s="110"/>
    </row>
    <row r="666" spans="2:15" ht="15.75" customHeight="1" x14ac:dyDescent="0.2">
      <c r="B666" s="166"/>
      <c r="C666" s="149"/>
      <c r="D666" s="149"/>
      <c r="E666" s="149"/>
      <c r="F666" s="149"/>
      <c r="G666" s="149"/>
      <c r="H666" s="149"/>
      <c r="I666" s="149"/>
      <c r="O666" s="110"/>
    </row>
    <row r="667" spans="2:15" ht="15.75" customHeight="1" x14ac:dyDescent="0.2">
      <c r="B667" s="166"/>
      <c r="C667" s="149"/>
      <c r="D667" s="149"/>
      <c r="E667" s="149"/>
      <c r="F667" s="149"/>
      <c r="G667" s="149"/>
      <c r="H667" s="149"/>
      <c r="I667" s="149"/>
      <c r="O667" s="110"/>
    </row>
    <row r="668" spans="2:15" ht="15.75" customHeight="1" x14ac:dyDescent="0.2">
      <c r="B668" s="166"/>
      <c r="C668" s="149"/>
      <c r="D668" s="149"/>
      <c r="E668" s="149"/>
      <c r="F668" s="149"/>
      <c r="G668" s="149"/>
      <c r="H668" s="149"/>
      <c r="I668" s="149"/>
      <c r="O668" s="110"/>
    </row>
    <row r="669" spans="2:15" ht="15.75" customHeight="1" x14ac:dyDescent="0.2">
      <c r="B669" s="166"/>
      <c r="C669" s="149"/>
      <c r="D669" s="149"/>
      <c r="E669" s="149"/>
      <c r="F669" s="149"/>
      <c r="G669" s="149"/>
      <c r="H669" s="149"/>
      <c r="I669" s="149"/>
      <c r="O669" s="110"/>
    </row>
    <row r="670" spans="2:15" ht="15.75" customHeight="1" x14ac:dyDescent="0.2">
      <c r="B670" s="166"/>
      <c r="C670" s="149"/>
      <c r="D670" s="149"/>
      <c r="E670" s="149"/>
      <c r="F670" s="149"/>
      <c r="G670" s="149"/>
      <c r="H670" s="149"/>
      <c r="I670" s="149"/>
      <c r="O670" s="110"/>
    </row>
    <row r="671" spans="2:15" ht="15.75" customHeight="1" x14ac:dyDescent="0.2">
      <c r="B671" s="166"/>
      <c r="C671" s="149"/>
      <c r="D671" s="149"/>
      <c r="E671" s="149"/>
      <c r="F671" s="149"/>
      <c r="G671" s="149"/>
      <c r="H671" s="149"/>
      <c r="I671" s="149"/>
      <c r="O671" s="110"/>
    </row>
    <row r="672" spans="2:15" ht="15.75" customHeight="1" x14ac:dyDescent="0.2">
      <c r="B672" s="166"/>
      <c r="C672" s="149"/>
      <c r="D672" s="149"/>
      <c r="E672" s="149"/>
      <c r="F672" s="149"/>
      <c r="G672" s="149"/>
      <c r="H672" s="149"/>
      <c r="I672" s="149"/>
      <c r="O672" s="110"/>
    </row>
    <row r="673" spans="2:15" ht="15.75" customHeight="1" x14ac:dyDescent="0.2">
      <c r="B673" s="166"/>
      <c r="C673" s="149"/>
      <c r="D673" s="149"/>
      <c r="E673" s="149"/>
      <c r="F673" s="149"/>
      <c r="G673" s="149"/>
      <c r="H673" s="149"/>
      <c r="I673" s="149"/>
      <c r="O673" s="110"/>
    </row>
    <row r="674" spans="2:15" ht="15.75" customHeight="1" x14ac:dyDescent="0.2">
      <c r="B674" s="166"/>
      <c r="C674" s="149"/>
      <c r="D674" s="149"/>
      <c r="E674" s="149"/>
      <c r="F674" s="149"/>
      <c r="G674" s="149"/>
      <c r="H674" s="149"/>
      <c r="I674" s="149"/>
      <c r="O674" s="110"/>
    </row>
    <row r="675" spans="2:15" ht="15.75" customHeight="1" x14ac:dyDescent="0.2">
      <c r="B675" s="166"/>
      <c r="C675" s="149"/>
      <c r="D675" s="149"/>
      <c r="E675" s="149"/>
      <c r="F675" s="149"/>
      <c r="G675" s="149"/>
      <c r="H675" s="149"/>
      <c r="I675" s="149"/>
      <c r="O675" s="110"/>
    </row>
    <row r="676" spans="2:15" ht="15.75" customHeight="1" x14ac:dyDescent="0.2">
      <c r="B676" s="166"/>
      <c r="C676" s="149"/>
      <c r="D676" s="149"/>
      <c r="E676" s="149"/>
      <c r="F676" s="149"/>
      <c r="G676" s="149"/>
      <c r="H676" s="149"/>
      <c r="I676" s="149"/>
      <c r="O676" s="110"/>
    </row>
    <row r="677" spans="2:15" ht="15.75" customHeight="1" x14ac:dyDescent="0.2">
      <c r="B677" s="166"/>
      <c r="C677" s="149"/>
      <c r="D677" s="149"/>
      <c r="E677" s="149"/>
      <c r="F677" s="149"/>
      <c r="G677" s="149"/>
      <c r="H677" s="149"/>
      <c r="I677" s="149"/>
      <c r="O677" s="110"/>
    </row>
    <row r="678" spans="2:15" ht="15.75" customHeight="1" x14ac:dyDescent="0.2">
      <c r="B678" s="166"/>
      <c r="C678" s="149"/>
      <c r="D678" s="149"/>
      <c r="E678" s="149"/>
      <c r="F678" s="149"/>
      <c r="G678" s="149"/>
      <c r="H678" s="149"/>
      <c r="I678" s="149"/>
      <c r="O678" s="110"/>
    </row>
    <row r="679" spans="2:15" ht="15.75" customHeight="1" x14ac:dyDescent="0.2">
      <c r="B679" s="166"/>
      <c r="C679" s="149"/>
      <c r="D679" s="149"/>
      <c r="E679" s="149"/>
      <c r="F679" s="149"/>
      <c r="G679" s="149"/>
      <c r="H679" s="149"/>
      <c r="I679" s="149"/>
      <c r="O679" s="110"/>
    </row>
    <row r="680" spans="2:15" ht="15.75" customHeight="1" x14ac:dyDescent="0.2">
      <c r="B680" s="166"/>
      <c r="C680" s="149"/>
      <c r="D680" s="149"/>
      <c r="E680" s="149"/>
      <c r="F680" s="149"/>
      <c r="G680" s="149"/>
      <c r="H680" s="149"/>
      <c r="I680" s="149"/>
      <c r="O680" s="110"/>
    </row>
    <row r="681" spans="2:15" ht="15.75" customHeight="1" x14ac:dyDescent="0.2">
      <c r="B681" s="166"/>
      <c r="C681" s="149"/>
      <c r="D681" s="149"/>
      <c r="E681" s="149"/>
      <c r="F681" s="149"/>
      <c r="G681" s="149"/>
      <c r="H681" s="149"/>
      <c r="I681" s="149"/>
      <c r="O681" s="110"/>
    </row>
    <row r="682" spans="2:15" ht="15.75" customHeight="1" x14ac:dyDescent="0.2">
      <c r="B682" s="166"/>
      <c r="C682" s="149"/>
      <c r="D682" s="149"/>
      <c r="E682" s="149"/>
      <c r="F682" s="149"/>
      <c r="G682" s="149"/>
      <c r="H682" s="149"/>
      <c r="I682" s="149"/>
      <c r="O682" s="110"/>
    </row>
    <row r="683" spans="2:15" ht="15.75" customHeight="1" x14ac:dyDescent="0.2">
      <c r="B683" s="166"/>
      <c r="C683" s="149"/>
      <c r="D683" s="149"/>
      <c r="E683" s="149"/>
      <c r="F683" s="149"/>
      <c r="G683" s="149"/>
      <c r="H683" s="149"/>
      <c r="I683" s="149"/>
      <c r="O683" s="110"/>
    </row>
    <row r="684" spans="2:15" ht="15.75" customHeight="1" x14ac:dyDescent="0.2">
      <c r="B684" s="166"/>
      <c r="C684" s="149"/>
      <c r="D684" s="149"/>
      <c r="E684" s="149"/>
      <c r="F684" s="149"/>
      <c r="G684" s="149"/>
      <c r="H684" s="149"/>
      <c r="I684" s="149"/>
      <c r="O684" s="110"/>
    </row>
    <row r="685" spans="2:15" ht="15.75" customHeight="1" x14ac:dyDescent="0.2">
      <c r="B685" s="166"/>
      <c r="C685" s="149"/>
      <c r="D685" s="149"/>
      <c r="E685" s="149"/>
      <c r="F685" s="149"/>
      <c r="G685" s="149"/>
      <c r="H685" s="149"/>
      <c r="I685" s="149"/>
      <c r="O685" s="110"/>
    </row>
    <row r="686" spans="2:15" ht="15.75" customHeight="1" x14ac:dyDescent="0.2">
      <c r="B686" s="166"/>
      <c r="C686" s="149"/>
      <c r="D686" s="149"/>
      <c r="E686" s="149"/>
      <c r="F686" s="149"/>
      <c r="G686" s="149"/>
      <c r="H686" s="149"/>
      <c r="I686" s="149"/>
      <c r="O686" s="110"/>
    </row>
    <row r="687" spans="2:15" ht="15.75" customHeight="1" x14ac:dyDescent="0.2">
      <c r="B687" s="166"/>
      <c r="C687" s="149"/>
      <c r="D687" s="149"/>
      <c r="E687" s="149"/>
      <c r="F687" s="149"/>
      <c r="G687" s="149"/>
      <c r="H687" s="149"/>
      <c r="I687" s="149"/>
      <c r="O687" s="110"/>
    </row>
    <row r="688" spans="2:15" ht="15.75" customHeight="1" x14ac:dyDescent="0.2">
      <c r="B688" s="166"/>
      <c r="C688" s="149"/>
      <c r="D688" s="149"/>
      <c r="E688" s="149"/>
      <c r="F688" s="149"/>
      <c r="G688" s="149"/>
      <c r="H688" s="149"/>
      <c r="I688" s="149"/>
      <c r="O688" s="110"/>
    </row>
    <row r="689" spans="2:15" ht="15.75" customHeight="1" x14ac:dyDescent="0.2">
      <c r="B689" s="166"/>
      <c r="C689" s="149"/>
      <c r="D689" s="149"/>
      <c r="E689" s="149"/>
      <c r="F689" s="149"/>
      <c r="G689" s="149"/>
      <c r="H689" s="149"/>
      <c r="I689" s="149"/>
      <c r="O689" s="110"/>
    </row>
    <row r="690" spans="2:15" ht="15.75" customHeight="1" x14ac:dyDescent="0.2">
      <c r="B690" s="166"/>
      <c r="C690" s="149"/>
      <c r="D690" s="149"/>
      <c r="E690" s="149"/>
      <c r="F690" s="149"/>
      <c r="G690" s="149"/>
      <c r="H690" s="149"/>
      <c r="I690" s="149"/>
      <c r="O690" s="110"/>
    </row>
    <row r="691" spans="2:15" ht="15.75" customHeight="1" x14ac:dyDescent="0.2">
      <c r="B691" s="166"/>
      <c r="C691" s="149"/>
      <c r="D691" s="149"/>
      <c r="E691" s="149"/>
      <c r="F691" s="149"/>
      <c r="G691" s="149"/>
      <c r="H691" s="149"/>
      <c r="I691" s="149"/>
      <c r="O691" s="110"/>
    </row>
    <row r="692" spans="2:15" ht="15.75" customHeight="1" x14ac:dyDescent="0.2">
      <c r="B692" s="166"/>
      <c r="C692" s="149"/>
      <c r="D692" s="149"/>
      <c r="E692" s="149"/>
      <c r="F692" s="149"/>
      <c r="G692" s="149"/>
      <c r="H692" s="149"/>
      <c r="I692" s="149"/>
      <c r="O692" s="110"/>
    </row>
    <row r="693" spans="2:15" ht="15.75" customHeight="1" x14ac:dyDescent="0.2">
      <c r="B693" s="166"/>
      <c r="C693" s="149"/>
      <c r="D693" s="149"/>
      <c r="E693" s="149"/>
      <c r="F693" s="149"/>
      <c r="G693" s="149"/>
      <c r="H693" s="149"/>
      <c r="I693" s="149"/>
      <c r="O693" s="110"/>
    </row>
    <row r="694" spans="2:15" ht="15.75" customHeight="1" x14ac:dyDescent="0.2">
      <c r="B694" s="166"/>
      <c r="C694" s="149"/>
      <c r="D694" s="149"/>
      <c r="E694" s="149"/>
      <c r="F694" s="149"/>
      <c r="G694" s="149"/>
      <c r="H694" s="149"/>
      <c r="I694" s="149"/>
      <c r="O694" s="110"/>
    </row>
    <row r="695" spans="2:15" ht="15.75" customHeight="1" x14ac:dyDescent="0.2">
      <c r="B695" s="166"/>
      <c r="C695" s="149"/>
      <c r="D695" s="149"/>
      <c r="E695" s="149"/>
      <c r="F695" s="149"/>
      <c r="G695" s="149"/>
      <c r="H695" s="149"/>
      <c r="I695" s="149"/>
      <c r="O695" s="110"/>
    </row>
    <row r="696" spans="2:15" ht="15.75" customHeight="1" x14ac:dyDescent="0.2">
      <c r="B696" s="166"/>
      <c r="C696" s="149"/>
      <c r="D696" s="149"/>
      <c r="E696" s="149"/>
      <c r="F696" s="149"/>
      <c r="G696" s="149"/>
      <c r="H696" s="149"/>
      <c r="I696" s="149"/>
      <c r="O696" s="110"/>
    </row>
    <row r="697" spans="2:15" ht="15.75" customHeight="1" x14ac:dyDescent="0.2">
      <c r="B697" s="166"/>
      <c r="C697" s="149"/>
      <c r="D697" s="149"/>
      <c r="E697" s="149"/>
      <c r="F697" s="149"/>
      <c r="G697" s="149"/>
      <c r="H697" s="149"/>
      <c r="I697" s="149"/>
      <c r="O697" s="110"/>
    </row>
    <row r="698" spans="2:15" ht="15.75" customHeight="1" x14ac:dyDescent="0.2">
      <c r="B698" s="166"/>
      <c r="C698" s="149"/>
      <c r="D698" s="149"/>
      <c r="E698" s="149"/>
      <c r="F698" s="149"/>
      <c r="G698" s="149"/>
      <c r="H698" s="149"/>
      <c r="I698" s="149"/>
      <c r="O698" s="110"/>
    </row>
    <row r="699" spans="2:15" ht="15.75" customHeight="1" x14ac:dyDescent="0.2">
      <c r="B699" s="166"/>
      <c r="C699" s="149"/>
      <c r="D699" s="149"/>
      <c r="E699" s="149"/>
      <c r="F699" s="149"/>
      <c r="G699" s="149"/>
      <c r="H699" s="149"/>
      <c r="I699" s="149"/>
      <c r="O699" s="110"/>
    </row>
    <row r="700" spans="2:15" ht="15.75" customHeight="1" x14ac:dyDescent="0.2">
      <c r="B700" s="166"/>
      <c r="C700" s="149"/>
      <c r="D700" s="149"/>
      <c r="E700" s="149"/>
      <c r="F700" s="149"/>
      <c r="G700" s="149"/>
      <c r="H700" s="149"/>
      <c r="I700" s="149"/>
      <c r="O700" s="110"/>
    </row>
    <row r="701" spans="2:15" ht="15.75" customHeight="1" x14ac:dyDescent="0.2">
      <c r="B701" s="166"/>
      <c r="C701" s="149"/>
      <c r="D701" s="149"/>
      <c r="E701" s="149"/>
      <c r="F701" s="149"/>
      <c r="G701" s="149"/>
      <c r="H701" s="149"/>
      <c r="I701" s="149"/>
      <c r="O701" s="110"/>
    </row>
    <row r="702" spans="2:15" ht="15.75" customHeight="1" x14ac:dyDescent="0.2">
      <c r="B702" s="166"/>
      <c r="C702" s="149"/>
      <c r="D702" s="149"/>
      <c r="E702" s="149"/>
      <c r="F702" s="149"/>
      <c r="G702" s="149"/>
      <c r="H702" s="149"/>
      <c r="I702" s="149"/>
      <c r="O702" s="110"/>
    </row>
    <row r="703" spans="2:15" ht="15.75" customHeight="1" x14ac:dyDescent="0.2">
      <c r="B703" s="166"/>
      <c r="C703" s="149"/>
      <c r="D703" s="149"/>
      <c r="E703" s="149"/>
      <c r="F703" s="149"/>
      <c r="G703" s="149"/>
      <c r="H703" s="149"/>
      <c r="I703" s="149"/>
      <c r="O703" s="110"/>
    </row>
    <row r="704" spans="2:15" ht="15.75" customHeight="1" x14ac:dyDescent="0.2">
      <c r="B704" s="166"/>
      <c r="C704" s="149"/>
      <c r="D704" s="149"/>
      <c r="E704" s="149"/>
      <c r="F704" s="149"/>
      <c r="G704" s="149"/>
      <c r="H704" s="149"/>
      <c r="I704" s="149"/>
      <c r="O704" s="110"/>
    </row>
    <row r="705" spans="2:15" ht="15.75" customHeight="1" x14ac:dyDescent="0.2">
      <c r="B705" s="166"/>
      <c r="C705" s="149"/>
      <c r="D705" s="149"/>
      <c r="E705" s="149"/>
      <c r="F705" s="149"/>
      <c r="G705" s="149"/>
      <c r="H705" s="149"/>
      <c r="I705" s="149"/>
      <c r="O705" s="110"/>
    </row>
    <row r="706" spans="2:15" ht="15.75" customHeight="1" x14ac:dyDescent="0.2">
      <c r="B706" s="166"/>
      <c r="C706" s="149"/>
      <c r="D706" s="149"/>
      <c r="E706" s="149"/>
      <c r="F706" s="149"/>
      <c r="G706" s="149"/>
      <c r="H706" s="149"/>
      <c r="I706" s="149"/>
      <c r="O706" s="110"/>
    </row>
    <row r="707" spans="2:15" ht="15.75" customHeight="1" x14ac:dyDescent="0.2">
      <c r="B707" s="166"/>
      <c r="C707" s="149"/>
      <c r="D707" s="149"/>
      <c r="E707" s="149"/>
      <c r="F707" s="149"/>
      <c r="G707" s="149"/>
      <c r="H707" s="149"/>
      <c r="I707" s="149"/>
      <c r="O707" s="110"/>
    </row>
    <row r="708" spans="2:15" ht="15.75" customHeight="1" x14ac:dyDescent="0.2">
      <c r="B708" s="166"/>
      <c r="C708" s="149"/>
      <c r="D708" s="149"/>
      <c r="E708" s="149"/>
      <c r="F708" s="149"/>
      <c r="G708" s="149"/>
      <c r="H708" s="149"/>
      <c r="I708" s="149"/>
      <c r="O708" s="110"/>
    </row>
    <row r="709" spans="2:15" ht="15.75" customHeight="1" x14ac:dyDescent="0.2">
      <c r="B709" s="166"/>
      <c r="C709" s="149"/>
      <c r="D709" s="149"/>
      <c r="E709" s="149"/>
      <c r="F709" s="149"/>
      <c r="G709" s="149"/>
      <c r="H709" s="149"/>
      <c r="I709" s="149"/>
      <c r="O709" s="110"/>
    </row>
    <row r="710" spans="2:15" ht="15.75" customHeight="1" x14ac:dyDescent="0.2">
      <c r="B710" s="166"/>
      <c r="C710" s="149"/>
      <c r="D710" s="149"/>
      <c r="E710" s="149"/>
      <c r="F710" s="149"/>
      <c r="G710" s="149"/>
      <c r="H710" s="149"/>
      <c r="I710" s="149"/>
      <c r="O710" s="110"/>
    </row>
    <row r="711" spans="2:15" ht="15.75" customHeight="1" x14ac:dyDescent="0.2">
      <c r="B711" s="166"/>
      <c r="C711" s="149"/>
      <c r="D711" s="149"/>
      <c r="E711" s="149"/>
      <c r="F711" s="149"/>
      <c r="G711" s="149"/>
      <c r="H711" s="149"/>
      <c r="I711" s="149"/>
      <c r="O711" s="110"/>
    </row>
    <row r="712" spans="2:15" ht="15.75" customHeight="1" x14ac:dyDescent="0.2">
      <c r="B712" s="166"/>
      <c r="C712" s="149"/>
      <c r="D712" s="149"/>
      <c r="E712" s="149"/>
      <c r="F712" s="149"/>
      <c r="G712" s="149"/>
      <c r="H712" s="149"/>
      <c r="I712" s="149"/>
      <c r="O712" s="110"/>
    </row>
    <row r="713" spans="2:15" ht="15.75" customHeight="1" x14ac:dyDescent="0.2">
      <c r="B713" s="166"/>
      <c r="C713" s="149"/>
      <c r="D713" s="149"/>
      <c r="E713" s="149"/>
      <c r="F713" s="149"/>
      <c r="G713" s="149"/>
      <c r="H713" s="149"/>
      <c r="I713" s="149"/>
      <c r="O713" s="110"/>
    </row>
    <row r="714" spans="2:15" ht="15.75" customHeight="1" x14ac:dyDescent="0.2">
      <c r="B714" s="166"/>
      <c r="C714" s="149"/>
      <c r="D714" s="149"/>
      <c r="E714" s="149"/>
      <c r="F714" s="149"/>
      <c r="G714" s="149"/>
      <c r="H714" s="149"/>
      <c r="I714" s="149"/>
      <c r="O714" s="110"/>
    </row>
    <row r="715" spans="2:15" ht="15.75" customHeight="1" x14ac:dyDescent="0.2">
      <c r="B715" s="166"/>
      <c r="C715" s="149"/>
      <c r="D715" s="149"/>
      <c r="E715" s="149"/>
      <c r="F715" s="149"/>
      <c r="G715" s="149"/>
      <c r="H715" s="149"/>
      <c r="I715" s="149"/>
      <c r="O715" s="110"/>
    </row>
    <row r="716" spans="2:15" ht="15.75" customHeight="1" x14ac:dyDescent="0.2">
      <c r="B716" s="166"/>
      <c r="C716" s="149"/>
      <c r="D716" s="149"/>
      <c r="E716" s="149"/>
      <c r="F716" s="149"/>
      <c r="G716" s="149"/>
      <c r="H716" s="149"/>
      <c r="I716" s="149"/>
      <c r="O716" s="110"/>
    </row>
    <row r="717" spans="2:15" ht="15.75" customHeight="1" x14ac:dyDescent="0.2">
      <c r="B717" s="166"/>
      <c r="C717" s="149"/>
      <c r="D717" s="149"/>
      <c r="E717" s="149"/>
      <c r="F717" s="149"/>
      <c r="G717" s="149"/>
      <c r="H717" s="149"/>
      <c r="I717" s="149"/>
      <c r="O717" s="110"/>
    </row>
    <row r="718" spans="2:15" ht="15.75" customHeight="1" x14ac:dyDescent="0.2">
      <c r="B718" s="166"/>
      <c r="C718" s="149"/>
      <c r="D718" s="149"/>
      <c r="E718" s="149"/>
      <c r="F718" s="149"/>
      <c r="G718" s="149"/>
      <c r="H718" s="149"/>
      <c r="I718" s="149"/>
      <c r="O718" s="110"/>
    </row>
    <row r="719" spans="2:15" ht="15.75" customHeight="1" x14ac:dyDescent="0.2">
      <c r="B719" s="166"/>
      <c r="C719" s="149"/>
      <c r="D719" s="149"/>
      <c r="E719" s="149"/>
      <c r="F719" s="149"/>
      <c r="G719" s="149"/>
      <c r="H719" s="149"/>
      <c r="I719" s="149"/>
      <c r="O719" s="110"/>
    </row>
    <row r="720" spans="2:15" ht="15.75" customHeight="1" x14ac:dyDescent="0.2">
      <c r="B720" s="166"/>
      <c r="C720" s="149"/>
      <c r="D720" s="149"/>
      <c r="E720" s="149"/>
      <c r="F720" s="149"/>
      <c r="G720" s="149"/>
      <c r="H720" s="149"/>
      <c r="I720" s="149"/>
      <c r="O720" s="110"/>
    </row>
    <row r="721" spans="2:15" ht="15.75" customHeight="1" x14ac:dyDescent="0.2">
      <c r="B721" s="166"/>
      <c r="C721" s="149"/>
      <c r="D721" s="149"/>
      <c r="E721" s="149"/>
      <c r="F721" s="149"/>
      <c r="G721" s="149"/>
      <c r="H721" s="149"/>
      <c r="I721" s="149"/>
      <c r="O721" s="110"/>
    </row>
    <row r="722" spans="2:15" ht="15.75" customHeight="1" x14ac:dyDescent="0.2">
      <c r="B722" s="166"/>
      <c r="C722" s="149"/>
      <c r="D722" s="149"/>
      <c r="E722" s="149"/>
      <c r="F722" s="149"/>
      <c r="G722" s="149"/>
      <c r="H722" s="149"/>
      <c r="I722" s="149"/>
      <c r="O722" s="110"/>
    </row>
    <row r="723" spans="2:15" ht="15.75" customHeight="1" x14ac:dyDescent="0.2">
      <c r="B723" s="166"/>
      <c r="C723" s="149"/>
      <c r="D723" s="149"/>
      <c r="E723" s="149"/>
      <c r="F723" s="149"/>
      <c r="G723" s="149"/>
      <c r="H723" s="149"/>
      <c r="I723" s="149"/>
      <c r="O723" s="110"/>
    </row>
    <row r="724" spans="2:15" ht="15.75" customHeight="1" x14ac:dyDescent="0.2">
      <c r="B724" s="166"/>
      <c r="C724" s="149"/>
      <c r="D724" s="149"/>
      <c r="E724" s="149"/>
      <c r="F724" s="149"/>
      <c r="G724" s="149"/>
      <c r="H724" s="149"/>
      <c r="I724" s="149"/>
      <c r="O724" s="110"/>
    </row>
    <row r="725" spans="2:15" ht="15.75" customHeight="1" x14ac:dyDescent="0.2">
      <c r="B725" s="166"/>
      <c r="C725" s="149"/>
      <c r="D725" s="149"/>
      <c r="E725" s="149"/>
      <c r="F725" s="149"/>
      <c r="G725" s="149"/>
      <c r="H725" s="149"/>
      <c r="I725" s="149"/>
      <c r="O725" s="110"/>
    </row>
    <row r="726" spans="2:15" ht="15.75" customHeight="1" x14ac:dyDescent="0.2">
      <c r="B726" s="166"/>
      <c r="C726" s="149"/>
      <c r="D726" s="149"/>
      <c r="E726" s="149"/>
      <c r="F726" s="149"/>
      <c r="G726" s="149"/>
      <c r="H726" s="149"/>
      <c r="I726" s="149"/>
      <c r="O726" s="110"/>
    </row>
    <row r="727" spans="2:15" ht="15.75" customHeight="1" x14ac:dyDescent="0.2">
      <c r="B727" s="166"/>
      <c r="C727" s="149"/>
      <c r="D727" s="149"/>
      <c r="E727" s="149"/>
      <c r="F727" s="149"/>
      <c r="G727" s="149"/>
      <c r="H727" s="149"/>
      <c r="I727" s="149"/>
      <c r="O727" s="110"/>
    </row>
    <row r="728" spans="2:15" ht="15.75" customHeight="1" x14ac:dyDescent="0.2">
      <c r="B728" s="166"/>
      <c r="C728" s="149"/>
      <c r="D728" s="149"/>
      <c r="E728" s="149"/>
      <c r="F728" s="149"/>
      <c r="G728" s="149"/>
      <c r="H728" s="149"/>
      <c r="I728" s="149"/>
      <c r="O728" s="110"/>
    </row>
    <row r="729" spans="2:15" ht="15.75" customHeight="1" x14ac:dyDescent="0.2">
      <c r="B729" s="166"/>
      <c r="C729" s="149"/>
      <c r="D729" s="149"/>
      <c r="E729" s="149"/>
      <c r="F729" s="149"/>
      <c r="G729" s="149"/>
      <c r="H729" s="149"/>
      <c r="I729" s="149"/>
      <c r="O729" s="110"/>
    </row>
    <row r="730" spans="2:15" ht="15.75" customHeight="1" x14ac:dyDescent="0.2">
      <c r="B730" s="166"/>
      <c r="C730" s="149"/>
      <c r="D730" s="149"/>
      <c r="E730" s="149"/>
      <c r="F730" s="149"/>
      <c r="G730" s="149"/>
      <c r="H730" s="149"/>
      <c r="I730" s="149"/>
      <c r="O730" s="110"/>
    </row>
    <row r="731" spans="2:15" ht="15.75" customHeight="1" x14ac:dyDescent="0.2">
      <c r="B731" s="166"/>
      <c r="C731" s="149"/>
      <c r="D731" s="149"/>
      <c r="E731" s="149"/>
      <c r="F731" s="149"/>
      <c r="G731" s="149"/>
      <c r="H731" s="149"/>
      <c r="I731" s="149"/>
      <c r="O731" s="110"/>
    </row>
    <row r="732" spans="2:15" ht="15.75" customHeight="1" x14ac:dyDescent="0.2">
      <c r="B732" s="166"/>
      <c r="C732" s="149"/>
      <c r="D732" s="149"/>
      <c r="E732" s="149"/>
      <c r="F732" s="149"/>
      <c r="G732" s="149"/>
      <c r="H732" s="149"/>
      <c r="I732" s="149"/>
      <c r="O732" s="110"/>
    </row>
    <row r="733" spans="2:15" ht="15.75" customHeight="1" x14ac:dyDescent="0.2">
      <c r="B733" s="166"/>
      <c r="C733" s="149"/>
      <c r="D733" s="149"/>
      <c r="E733" s="149"/>
      <c r="F733" s="149"/>
      <c r="G733" s="149"/>
      <c r="H733" s="149"/>
      <c r="I733" s="149"/>
      <c r="O733" s="110"/>
    </row>
    <row r="734" spans="2:15" ht="15.75" customHeight="1" x14ac:dyDescent="0.2">
      <c r="B734" s="166"/>
      <c r="C734" s="149"/>
      <c r="D734" s="149"/>
      <c r="E734" s="149"/>
      <c r="F734" s="149"/>
      <c r="G734" s="149"/>
      <c r="H734" s="149"/>
      <c r="I734" s="149"/>
      <c r="O734" s="110"/>
    </row>
    <row r="735" spans="2:15" ht="15.75" customHeight="1" x14ac:dyDescent="0.2">
      <c r="B735" s="166"/>
      <c r="C735" s="149"/>
      <c r="D735" s="149"/>
      <c r="E735" s="149"/>
      <c r="F735" s="149"/>
      <c r="G735" s="149"/>
      <c r="H735" s="149"/>
      <c r="I735" s="149"/>
      <c r="O735" s="110"/>
    </row>
    <row r="736" spans="2:15" ht="15.75" customHeight="1" x14ac:dyDescent="0.2">
      <c r="B736" s="166"/>
      <c r="C736" s="149"/>
      <c r="D736" s="149"/>
      <c r="E736" s="149"/>
      <c r="F736" s="149"/>
      <c r="G736" s="149"/>
      <c r="H736" s="149"/>
      <c r="I736" s="149"/>
      <c r="O736" s="110"/>
    </row>
    <row r="737" spans="2:15" ht="15.75" customHeight="1" x14ac:dyDescent="0.2">
      <c r="B737" s="166"/>
      <c r="C737" s="149"/>
      <c r="D737" s="149"/>
      <c r="E737" s="149"/>
      <c r="F737" s="149"/>
      <c r="G737" s="149"/>
      <c r="H737" s="149"/>
      <c r="I737" s="149"/>
      <c r="O737" s="110"/>
    </row>
    <row r="738" spans="2:15" ht="15.75" customHeight="1" x14ac:dyDescent="0.2">
      <c r="B738" s="166"/>
      <c r="C738" s="149"/>
      <c r="D738" s="149"/>
      <c r="E738" s="149"/>
      <c r="F738" s="149"/>
      <c r="G738" s="149"/>
      <c r="H738" s="149"/>
      <c r="I738" s="149"/>
      <c r="O738" s="110"/>
    </row>
    <row r="739" spans="2:15" ht="15.75" customHeight="1" x14ac:dyDescent="0.2">
      <c r="B739" s="166"/>
      <c r="C739" s="149"/>
      <c r="D739" s="149"/>
      <c r="E739" s="149"/>
      <c r="F739" s="149"/>
      <c r="G739" s="149"/>
      <c r="H739" s="149"/>
      <c r="I739" s="149"/>
      <c r="O739" s="110"/>
    </row>
    <row r="740" spans="2:15" ht="15.75" customHeight="1" x14ac:dyDescent="0.2">
      <c r="B740" s="166"/>
      <c r="C740" s="149"/>
      <c r="D740" s="149"/>
      <c r="E740" s="149"/>
      <c r="F740" s="149"/>
      <c r="G740" s="149"/>
      <c r="H740" s="149"/>
      <c r="I740" s="149"/>
      <c r="O740" s="110"/>
    </row>
    <row r="741" spans="2:15" ht="15.75" customHeight="1" x14ac:dyDescent="0.2">
      <c r="B741" s="166"/>
      <c r="C741" s="149"/>
      <c r="D741" s="149"/>
      <c r="E741" s="149"/>
      <c r="F741" s="149"/>
      <c r="G741" s="149"/>
      <c r="H741" s="149"/>
      <c r="I741" s="149"/>
      <c r="O741" s="110"/>
    </row>
    <row r="742" spans="2:15" ht="15.75" customHeight="1" x14ac:dyDescent="0.2">
      <c r="B742" s="166"/>
      <c r="C742" s="149"/>
      <c r="D742" s="149"/>
      <c r="E742" s="149"/>
      <c r="F742" s="149"/>
      <c r="G742" s="149"/>
      <c r="H742" s="149"/>
      <c r="I742" s="149"/>
      <c r="O742" s="110"/>
    </row>
    <row r="743" spans="2:15" ht="15.75" customHeight="1" x14ac:dyDescent="0.2">
      <c r="B743" s="166"/>
      <c r="C743" s="149"/>
      <c r="D743" s="149"/>
      <c r="E743" s="149"/>
      <c r="F743" s="149"/>
      <c r="G743" s="149"/>
      <c r="H743" s="149"/>
      <c r="I743" s="149"/>
      <c r="O743" s="110"/>
    </row>
    <row r="744" spans="2:15" ht="15.75" customHeight="1" x14ac:dyDescent="0.2">
      <c r="B744" s="166"/>
      <c r="C744" s="149"/>
      <c r="D744" s="149"/>
      <c r="E744" s="149"/>
      <c r="F744" s="149"/>
      <c r="G744" s="149"/>
      <c r="H744" s="149"/>
      <c r="I744" s="149"/>
      <c r="O744" s="110"/>
    </row>
    <row r="745" spans="2:15" ht="15.75" customHeight="1" x14ac:dyDescent="0.2">
      <c r="B745" s="166"/>
      <c r="C745" s="149"/>
      <c r="D745" s="149"/>
      <c r="E745" s="149"/>
      <c r="F745" s="149"/>
      <c r="G745" s="149"/>
      <c r="H745" s="149"/>
      <c r="I745" s="149"/>
      <c r="O745" s="110"/>
    </row>
    <row r="746" spans="2:15" ht="15.75" customHeight="1" x14ac:dyDescent="0.2">
      <c r="B746" s="166"/>
      <c r="C746" s="149"/>
      <c r="D746" s="149"/>
      <c r="E746" s="149"/>
      <c r="F746" s="149"/>
      <c r="G746" s="149"/>
      <c r="H746" s="149"/>
      <c r="I746" s="149"/>
      <c r="O746" s="110"/>
    </row>
    <row r="747" spans="2:15" ht="15.75" customHeight="1" x14ac:dyDescent="0.2">
      <c r="B747" s="166"/>
      <c r="C747" s="149"/>
      <c r="D747" s="149"/>
      <c r="E747" s="149"/>
      <c r="F747" s="149"/>
      <c r="G747" s="149"/>
      <c r="H747" s="149"/>
      <c r="I747" s="149"/>
      <c r="O747" s="110"/>
    </row>
    <row r="748" spans="2:15" ht="15.75" customHeight="1" x14ac:dyDescent="0.2">
      <c r="B748" s="166"/>
      <c r="C748" s="149"/>
      <c r="D748" s="149"/>
      <c r="E748" s="149"/>
      <c r="F748" s="149"/>
      <c r="G748" s="149"/>
      <c r="H748" s="149"/>
      <c r="I748" s="149"/>
      <c r="O748" s="110"/>
    </row>
    <row r="749" spans="2:15" ht="15.75" customHeight="1" x14ac:dyDescent="0.2">
      <c r="B749" s="166"/>
      <c r="C749" s="149"/>
      <c r="D749" s="149"/>
      <c r="E749" s="149"/>
      <c r="F749" s="149"/>
      <c r="G749" s="149"/>
      <c r="H749" s="149"/>
      <c r="I749" s="149"/>
      <c r="O749" s="110"/>
    </row>
    <row r="750" spans="2:15" ht="15.75" customHeight="1" x14ac:dyDescent="0.2">
      <c r="B750" s="166"/>
      <c r="C750" s="149"/>
      <c r="D750" s="149"/>
      <c r="E750" s="149"/>
      <c r="F750" s="149"/>
      <c r="G750" s="149"/>
      <c r="H750" s="149"/>
      <c r="I750" s="149"/>
      <c r="O750" s="110"/>
    </row>
    <row r="751" spans="2:15" ht="15.75" customHeight="1" x14ac:dyDescent="0.2">
      <c r="B751" s="166"/>
      <c r="C751" s="149"/>
      <c r="D751" s="149"/>
      <c r="E751" s="149"/>
      <c r="F751" s="149"/>
      <c r="G751" s="149"/>
      <c r="H751" s="149"/>
      <c r="I751" s="149"/>
      <c r="O751" s="110"/>
    </row>
    <row r="752" spans="2:15" ht="15.75" customHeight="1" x14ac:dyDescent="0.2">
      <c r="B752" s="166"/>
      <c r="C752" s="149"/>
      <c r="D752" s="149"/>
      <c r="E752" s="149"/>
      <c r="F752" s="149"/>
      <c r="G752" s="149"/>
      <c r="H752" s="149"/>
      <c r="I752" s="149"/>
      <c r="O752" s="110"/>
    </row>
    <row r="753" spans="2:15" ht="15.75" customHeight="1" x14ac:dyDescent="0.2">
      <c r="B753" s="166"/>
      <c r="C753" s="149"/>
      <c r="D753" s="149"/>
      <c r="E753" s="149"/>
      <c r="F753" s="149"/>
      <c r="G753" s="149"/>
      <c r="H753" s="149"/>
      <c r="I753" s="149"/>
      <c r="O753" s="110"/>
    </row>
    <row r="754" spans="2:15" ht="15.75" customHeight="1" x14ac:dyDescent="0.2">
      <c r="B754" s="166"/>
      <c r="C754" s="149"/>
      <c r="D754" s="149"/>
      <c r="E754" s="149"/>
      <c r="F754" s="149"/>
      <c r="G754" s="149"/>
      <c r="H754" s="149"/>
      <c r="I754" s="149"/>
      <c r="O754" s="110"/>
    </row>
    <row r="755" spans="2:15" ht="15.75" customHeight="1" x14ac:dyDescent="0.2">
      <c r="B755" s="166"/>
      <c r="C755" s="149"/>
      <c r="D755" s="149"/>
      <c r="E755" s="149"/>
      <c r="F755" s="149"/>
      <c r="G755" s="149"/>
      <c r="H755" s="149"/>
      <c r="I755" s="149"/>
      <c r="O755" s="110"/>
    </row>
    <row r="756" spans="2:15" ht="15.75" customHeight="1" x14ac:dyDescent="0.2">
      <c r="B756" s="166"/>
      <c r="C756" s="149"/>
      <c r="D756" s="149"/>
      <c r="E756" s="149"/>
      <c r="F756" s="149"/>
      <c r="G756" s="149"/>
      <c r="H756" s="149"/>
      <c r="I756" s="149"/>
      <c r="O756" s="110"/>
    </row>
    <row r="757" spans="2:15" ht="15.75" customHeight="1" x14ac:dyDescent="0.2">
      <c r="B757" s="166"/>
      <c r="C757" s="149"/>
      <c r="D757" s="149"/>
      <c r="E757" s="149"/>
      <c r="F757" s="149"/>
      <c r="G757" s="149"/>
      <c r="H757" s="149"/>
      <c r="I757" s="149"/>
      <c r="O757" s="110"/>
    </row>
    <row r="758" spans="2:15" ht="15.75" customHeight="1" x14ac:dyDescent="0.2">
      <c r="B758" s="166"/>
      <c r="C758" s="149"/>
      <c r="D758" s="149"/>
      <c r="E758" s="149"/>
      <c r="F758" s="149"/>
      <c r="G758" s="149"/>
      <c r="H758" s="149"/>
      <c r="I758" s="149"/>
      <c r="O758" s="110"/>
    </row>
    <row r="759" spans="2:15" ht="15.75" customHeight="1" x14ac:dyDescent="0.2">
      <c r="B759" s="166"/>
      <c r="C759" s="149"/>
      <c r="D759" s="149"/>
      <c r="E759" s="149"/>
      <c r="F759" s="149"/>
      <c r="G759" s="149"/>
      <c r="H759" s="149"/>
      <c r="I759" s="149"/>
      <c r="O759" s="110"/>
    </row>
    <row r="760" spans="2:15" ht="15.75" customHeight="1" x14ac:dyDescent="0.2">
      <c r="B760" s="166"/>
      <c r="C760" s="149"/>
      <c r="D760" s="149"/>
      <c r="E760" s="149"/>
      <c r="F760" s="149"/>
      <c r="G760" s="149"/>
      <c r="H760" s="149"/>
      <c r="I760" s="149"/>
      <c r="O760" s="110"/>
    </row>
    <row r="761" spans="2:15" ht="15.75" customHeight="1" x14ac:dyDescent="0.2">
      <c r="B761" s="166"/>
      <c r="C761" s="149"/>
      <c r="D761" s="149"/>
      <c r="E761" s="149"/>
      <c r="F761" s="149"/>
      <c r="G761" s="149"/>
      <c r="H761" s="149"/>
      <c r="I761" s="149"/>
      <c r="O761" s="110"/>
    </row>
    <row r="762" spans="2:15" ht="15.75" customHeight="1" x14ac:dyDescent="0.2">
      <c r="B762" s="166"/>
      <c r="C762" s="149"/>
      <c r="D762" s="149"/>
      <c r="E762" s="149"/>
      <c r="F762" s="149"/>
      <c r="G762" s="149"/>
      <c r="H762" s="149"/>
      <c r="I762" s="149"/>
      <c r="O762" s="110"/>
    </row>
    <row r="763" spans="2:15" ht="15.75" customHeight="1" x14ac:dyDescent="0.2">
      <c r="B763" s="166"/>
      <c r="C763" s="149"/>
      <c r="D763" s="149"/>
      <c r="E763" s="149"/>
      <c r="F763" s="149"/>
      <c r="G763" s="149"/>
      <c r="H763" s="149"/>
      <c r="I763" s="149"/>
      <c r="O763" s="110"/>
    </row>
    <row r="764" spans="2:15" ht="15.75" customHeight="1" x14ac:dyDescent="0.2">
      <c r="B764" s="166"/>
      <c r="C764" s="149"/>
      <c r="D764" s="149"/>
      <c r="E764" s="149"/>
      <c r="F764" s="149"/>
      <c r="G764" s="149"/>
      <c r="H764" s="149"/>
      <c r="I764" s="149"/>
      <c r="O764" s="110"/>
    </row>
    <row r="765" spans="2:15" ht="15.75" customHeight="1" x14ac:dyDescent="0.2">
      <c r="B765" s="166"/>
      <c r="C765" s="149"/>
      <c r="D765" s="149"/>
      <c r="E765" s="149"/>
      <c r="F765" s="149"/>
      <c r="G765" s="149"/>
      <c r="H765" s="149"/>
      <c r="I765" s="149"/>
      <c r="O765" s="110"/>
    </row>
    <row r="766" spans="2:15" ht="15.75" customHeight="1" x14ac:dyDescent="0.2">
      <c r="B766" s="166"/>
      <c r="C766" s="149"/>
      <c r="D766" s="149"/>
      <c r="E766" s="149"/>
      <c r="F766" s="149"/>
      <c r="G766" s="149"/>
      <c r="H766" s="149"/>
      <c r="I766" s="149"/>
      <c r="O766" s="110"/>
    </row>
    <row r="767" spans="2:15" ht="15.75" customHeight="1" x14ac:dyDescent="0.2">
      <c r="B767" s="166"/>
      <c r="C767" s="149"/>
      <c r="D767" s="149"/>
      <c r="E767" s="149"/>
      <c r="F767" s="149"/>
      <c r="G767" s="149"/>
      <c r="H767" s="149"/>
      <c r="I767" s="149"/>
      <c r="O767" s="110"/>
    </row>
    <row r="768" spans="2:15" ht="15.75" customHeight="1" x14ac:dyDescent="0.2">
      <c r="B768" s="166"/>
      <c r="C768" s="149"/>
      <c r="D768" s="149"/>
      <c r="E768" s="149"/>
      <c r="F768" s="149"/>
      <c r="G768" s="149"/>
      <c r="H768" s="149"/>
      <c r="I768" s="149"/>
      <c r="O768" s="110"/>
    </row>
    <row r="769" spans="2:15" ht="15.75" customHeight="1" x14ac:dyDescent="0.2">
      <c r="B769" s="166"/>
      <c r="C769" s="149"/>
      <c r="D769" s="149"/>
      <c r="E769" s="149"/>
      <c r="F769" s="149"/>
      <c r="G769" s="149"/>
      <c r="H769" s="149"/>
      <c r="I769" s="149"/>
      <c r="O769" s="110"/>
    </row>
    <row r="770" spans="2:15" ht="15.75" customHeight="1" x14ac:dyDescent="0.2">
      <c r="B770" s="166"/>
      <c r="C770" s="149"/>
      <c r="D770" s="149"/>
      <c r="E770" s="149"/>
      <c r="F770" s="149"/>
      <c r="G770" s="149"/>
      <c r="H770" s="149"/>
      <c r="I770" s="149"/>
      <c r="O770" s="110"/>
    </row>
    <row r="771" spans="2:15" ht="15.75" customHeight="1" x14ac:dyDescent="0.2">
      <c r="B771" s="166"/>
      <c r="C771" s="149"/>
      <c r="D771" s="149"/>
      <c r="E771" s="149"/>
      <c r="F771" s="149"/>
      <c r="G771" s="149"/>
      <c r="H771" s="149"/>
      <c r="I771" s="149"/>
      <c r="O771" s="110"/>
    </row>
    <row r="772" spans="2:15" ht="15.75" customHeight="1" x14ac:dyDescent="0.2">
      <c r="B772" s="166"/>
      <c r="C772" s="149"/>
      <c r="D772" s="149"/>
      <c r="E772" s="149"/>
      <c r="F772" s="149"/>
      <c r="G772" s="149"/>
      <c r="H772" s="149"/>
      <c r="I772" s="149"/>
      <c r="O772" s="110"/>
    </row>
    <row r="773" spans="2:15" ht="15.75" customHeight="1" x14ac:dyDescent="0.2">
      <c r="B773" s="166"/>
      <c r="C773" s="149"/>
      <c r="D773" s="149"/>
      <c r="E773" s="149"/>
      <c r="F773" s="149"/>
      <c r="G773" s="149"/>
      <c r="H773" s="149"/>
      <c r="I773" s="149"/>
      <c r="O773" s="110"/>
    </row>
    <row r="774" spans="2:15" ht="15.75" customHeight="1" x14ac:dyDescent="0.2">
      <c r="B774" s="166"/>
      <c r="C774" s="149"/>
      <c r="D774" s="149"/>
      <c r="E774" s="149"/>
      <c r="F774" s="149"/>
      <c r="G774" s="149"/>
      <c r="H774" s="149"/>
      <c r="I774" s="149"/>
      <c r="O774" s="110"/>
    </row>
    <row r="775" spans="2:15" ht="15.75" customHeight="1" x14ac:dyDescent="0.2">
      <c r="B775" s="166"/>
      <c r="C775" s="149"/>
      <c r="D775" s="149"/>
      <c r="E775" s="149"/>
      <c r="F775" s="149"/>
      <c r="G775" s="149"/>
      <c r="H775" s="149"/>
      <c r="I775" s="149"/>
      <c r="O775" s="110"/>
    </row>
    <row r="776" spans="2:15" ht="15.75" customHeight="1" x14ac:dyDescent="0.2">
      <c r="B776" s="166"/>
      <c r="C776" s="149"/>
      <c r="D776" s="149"/>
      <c r="E776" s="149"/>
      <c r="F776" s="149"/>
      <c r="G776" s="149"/>
      <c r="H776" s="149"/>
      <c r="I776" s="149"/>
      <c r="O776" s="110"/>
    </row>
    <row r="777" spans="2:15" ht="15.75" customHeight="1" x14ac:dyDescent="0.2">
      <c r="B777" s="166"/>
      <c r="C777" s="149"/>
      <c r="D777" s="149"/>
      <c r="E777" s="149"/>
      <c r="F777" s="149"/>
      <c r="G777" s="149"/>
      <c r="H777" s="149"/>
      <c r="I777" s="149"/>
      <c r="O777" s="110"/>
    </row>
    <row r="778" spans="2:15" ht="15.75" customHeight="1" x14ac:dyDescent="0.2">
      <c r="B778" s="166"/>
      <c r="C778" s="149"/>
      <c r="D778" s="149"/>
      <c r="E778" s="149"/>
      <c r="F778" s="149"/>
      <c r="G778" s="149"/>
      <c r="H778" s="149"/>
      <c r="I778" s="149"/>
      <c r="O778" s="110"/>
    </row>
    <row r="779" spans="2:15" ht="15.75" customHeight="1" x14ac:dyDescent="0.2">
      <c r="B779" s="166"/>
      <c r="C779" s="149"/>
      <c r="D779" s="149"/>
      <c r="E779" s="149"/>
      <c r="F779" s="149"/>
      <c r="G779" s="149"/>
      <c r="H779" s="149"/>
      <c r="I779" s="149"/>
      <c r="O779" s="110"/>
    </row>
    <row r="780" spans="2:15" ht="15.75" customHeight="1" x14ac:dyDescent="0.2">
      <c r="B780" s="166"/>
      <c r="C780" s="149"/>
      <c r="D780" s="149"/>
      <c r="E780" s="149"/>
      <c r="F780" s="149"/>
      <c r="G780" s="149"/>
      <c r="H780" s="149"/>
      <c r="I780" s="149"/>
      <c r="O780" s="110"/>
    </row>
    <row r="781" spans="2:15" ht="15.75" customHeight="1" x14ac:dyDescent="0.2">
      <c r="B781" s="166"/>
      <c r="C781" s="149"/>
      <c r="D781" s="149"/>
      <c r="E781" s="149"/>
      <c r="F781" s="149"/>
      <c r="G781" s="149"/>
      <c r="H781" s="149"/>
      <c r="I781" s="149"/>
      <c r="O781" s="110"/>
    </row>
    <row r="782" spans="2:15" ht="15.75" customHeight="1" x14ac:dyDescent="0.2">
      <c r="B782" s="166"/>
      <c r="C782" s="149"/>
      <c r="D782" s="149"/>
      <c r="E782" s="149"/>
      <c r="F782" s="149"/>
      <c r="G782" s="149"/>
      <c r="H782" s="149"/>
      <c r="I782" s="149"/>
      <c r="O782" s="110"/>
    </row>
    <row r="783" spans="2:15" ht="15.75" customHeight="1" x14ac:dyDescent="0.2">
      <c r="B783" s="166"/>
      <c r="C783" s="149"/>
      <c r="D783" s="149"/>
      <c r="E783" s="149"/>
      <c r="F783" s="149"/>
      <c r="G783" s="149"/>
      <c r="H783" s="149"/>
      <c r="I783" s="149"/>
      <c r="O783" s="110"/>
    </row>
    <row r="784" spans="2:15" ht="15.75" customHeight="1" x14ac:dyDescent="0.2">
      <c r="B784" s="166"/>
      <c r="C784" s="149"/>
      <c r="D784" s="149"/>
      <c r="E784" s="149"/>
      <c r="F784" s="149"/>
      <c r="G784" s="149"/>
      <c r="H784" s="149"/>
      <c r="I784" s="149"/>
      <c r="O784" s="110"/>
    </row>
    <row r="785" spans="2:15" ht="15.75" customHeight="1" x14ac:dyDescent="0.2">
      <c r="B785" s="166"/>
      <c r="C785" s="149"/>
      <c r="D785" s="149"/>
      <c r="E785" s="149"/>
      <c r="F785" s="149"/>
      <c r="G785" s="149"/>
      <c r="H785" s="149"/>
      <c r="I785" s="149"/>
      <c r="O785" s="110"/>
    </row>
    <row r="786" spans="2:15" ht="15.75" customHeight="1" x14ac:dyDescent="0.2">
      <c r="B786" s="166"/>
      <c r="C786" s="149"/>
      <c r="D786" s="149"/>
      <c r="E786" s="149"/>
      <c r="F786" s="149"/>
      <c r="G786" s="149"/>
      <c r="H786" s="149"/>
      <c r="I786" s="149"/>
      <c r="O786" s="110"/>
    </row>
    <row r="787" spans="2:15" ht="15.75" customHeight="1" x14ac:dyDescent="0.2">
      <c r="B787" s="166"/>
      <c r="C787" s="149"/>
      <c r="D787" s="149"/>
      <c r="E787" s="149"/>
      <c r="F787" s="149"/>
      <c r="G787" s="149"/>
      <c r="H787" s="149"/>
      <c r="I787" s="149"/>
      <c r="O787" s="110"/>
    </row>
    <row r="788" spans="2:15" ht="15.75" customHeight="1" x14ac:dyDescent="0.2">
      <c r="B788" s="166"/>
      <c r="C788" s="149"/>
      <c r="D788" s="149"/>
      <c r="E788" s="149"/>
      <c r="F788" s="149"/>
      <c r="G788" s="149"/>
      <c r="H788" s="149"/>
      <c r="I788" s="149"/>
      <c r="O788" s="110"/>
    </row>
    <row r="789" spans="2:15" ht="15.75" customHeight="1" x14ac:dyDescent="0.2">
      <c r="B789" s="166"/>
      <c r="C789" s="149"/>
      <c r="D789" s="149"/>
      <c r="E789" s="149"/>
      <c r="F789" s="149"/>
      <c r="G789" s="149"/>
      <c r="H789" s="149"/>
      <c r="I789" s="149"/>
      <c r="O789" s="110"/>
    </row>
    <row r="790" spans="2:15" ht="15.75" customHeight="1" x14ac:dyDescent="0.2">
      <c r="B790" s="166"/>
      <c r="C790" s="149"/>
      <c r="D790" s="149"/>
      <c r="E790" s="149"/>
      <c r="F790" s="149"/>
      <c r="G790" s="149"/>
      <c r="H790" s="149"/>
      <c r="I790" s="149"/>
      <c r="O790" s="110"/>
    </row>
    <row r="791" spans="2:15" ht="15.75" customHeight="1" x14ac:dyDescent="0.2">
      <c r="B791" s="166"/>
      <c r="C791" s="149"/>
      <c r="D791" s="149"/>
      <c r="E791" s="149"/>
      <c r="F791" s="149"/>
      <c r="G791" s="149"/>
      <c r="H791" s="149"/>
      <c r="I791" s="149"/>
      <c r="O791" s="110"/>
    </row>
    <row r="792" spans="2:15" ht="15.75" customHeight="1" x14ac:dyDescent="0.2">
      <c r="B792" s="166"/>
      <c r="C792" s="149"/>
      <c r="D792" s="149"/>
      <c r="E792" s="149"/>
      <c r="F792" s="149"/>
      <c r="G792" s="149"/>
      <c r="H792" s="149"/>
      <c r="I792" s="149"/>
      <c r="O792" s="110"/>
    </row>
    <row r="793" spans="2:15" ht="15.75" customHeight="1" x14ac:dyDescent="0.2">
      <c r="B793" s="166"/>
      <c r="C793" s="149"/>
      <c r="D793" s="149"/>
      <c r="E793" s="149"/>
      <c r="F793" s="149"/>
      <c r="G793" s="149"/>
      <c r="H793" s="149"/>
      <c r="I793" s="149"/>
      <c r="O793" s="110"/>
    </row>
    <row r="794" spans="2:15" ht="15.75" customHeight="1" x14ac:dyDescent="0.2">
      <c r="B794" s="166"/>
      <c r="C794" s="149"/>
      <c r="D794" s="149"/>
      <c r="E794" s="149"/>
      <c r="F794" s="149"/>
      <c r="G794" s="149"/>
      <c r="H794" s="149"/>
      <c r="I794" s="149"/>
      <c r="O794" s="110"/>
    </row>
    <row r="795" spans="2:15" ht="15.75" customHeight="1" x14ac:dyDescent="0.2">
      <c r="B795" s="166"/>
      <c r="C795" s="149"/>
      <c r="D795" s="149"/>
      <c r="E795" s="149"/>
      <c r="F795" s="149"/>
      <c r="G795" s="149"/>
      <c r="H795" s="149"/>
      <c r="I795" s="149"/>
      <c r="O795" s="110"/>
    </row>
    <row r="796" spans="2:15" ht="15.75" customHeight="1" x14ac:dyDescent="0.2">
      <c r="B796" s="166"/>
      <c r="C796" s="149"/>
      <c r="D796" s="149"/>
      <c r="E796" s="149"/>
      <c r="F796" s="149"/>
      <c r="G796" s="149"/>
      <c r="H796" s="149"/>
      <c r="I796" s="149"/>
      <c r="O796" s="110"/>
    </row>
    <row r="797" spans="2:15" ht="15.75" customHeight="1" x14ac:dyDescent="0.2">
      <c r="B797" s="166"/>
      <c r="C797" s="149"/>
      <c r="D797" s="149"/>
      <c r="E797" s="149"/>
      <c r="F797" s="149"/>
      <c r="G797" s="149"/>
      <c r="H797" s="149"/>
      <c r="I797" s="149"/>
      <c r="O797" s="110"/>
    </row>
    <row r="798" spans="2:15" ht="15.75" customHeight="1" x14ac:dyDescent="0.2">
      <c r="B798" s="166"/>
      <c r="C798" s="149"/>
      <c r="D798" s="149"/>
      <c r="E798" s="149"/>
      <c r="F798" s="149"/>
      <c r="G798" s="149"/>
      <c r="H798" s="149"/>
      <c r="I798" s="149"/>
      <c r="O798" s="110"/>
    </row>
    <row r="799" spans="2:15" ht="15.75" customHeight="1" x14ac:dyDescent="0.2">
      <c r="B799" s="166"/>
      <c r="C799" s="149"/>
      <c r="D799" s="149"/>
      <c r="E799" s="149"/>
      <c r="F799" s="149"/>
      <c r="G799" s="149"/>
      <c r="H799" s="149"/>
      <c r="I799" s="149"/>
      <c r="O799" s="110"/>
    </row>
    <row r="800" spans="2:15" ht="15.75" customHeight="1" x14ac:dyDescent="0.2">
      <c r="B800" s="166"/>
      <c r="C800" s="149"/>
      <c r="D800" s="149"/>
      <c r="E800" s="149"/>
      <c r="F800" s="149"/>
      <c r="G800" s="149"/>
      <c r="H800" s="149"/>
      <c r="I800" s="149"/>
      <c r="O800" s="110"/>
    </row>
    <row r="801" spans="2:15" ht="15.75" customHeight="1" x14ac:dyDescent="0.2">
      <c r="B801" s="166"/>
      <c r="C801" s="149"/>
      <c r="D801" s="149"/>
      <c r="E801" s="149"/>
      <c r="F801" s="149"/>
      <c r="G801" s="149"/>
      <c r="H801" s="149"/>
      <c r="I801" s="149"/>
      <c r="O801" s="110"/>
    </row>
    <row r="802" spans="2:15" ht="15.75" customHeight="1" x14ac:dyDescent="0.2">
      <c r="B802" s="166"/>
      <c r="C802" s="149"/>
      <c r="D802" s="149"/>
      <c r="E802" s="149"/>
      <c r="F802" s="149"/>
      <c r="G802" s="149"/>
      <c r="H802" s="149"/>
      <c r="I802" s="149"/>
      <c r="O802" s="110"/>
    </row>
    <row r="803" spans="2:15" ht="15.75" customHeight="1" x14ac:dyDescent="0.2">
      <c r="B803" s="166"/>
      <c r="C803" s="149"/>
      <c r="D803" s="149"/>
      <c r="E803" s="149"/>
      <c r="F803" s="149"/>
      <c r="G803" s="149"/>
      <c r="H803" s="149"/>
      <c r="I803" s="149"/>
      <c r="O803" s="110"/>
    </row>
    <row r="804" spans="2:15" ht="15.75" customHeight="1" x14ac:dyDescent="0.2">
      <c r="B804" s="166"/>
      <c r="C804" s="149"/>
      <c r="D804" s="149"/>
      <c r="E804" s="149"/>
      <c r="F804" s="149"/>
      <c r="G804" s="149"/>
      <c r="H804" s="149"/>
      <c r="I804" s="149"/>
      <c r="O804" s="110"/>
    </row>
    <row r="805" spans="2:15" ht="15.75" customHeight="1" x14ac:dyDescent="0.2">
      <c r="B805" s="166"/>
      <c r="C805" s="149"/>
      <c r="D805" s="149"/>
      <c r="E805" s="149"/>
      <c r="F805" s="149"/>
      <c r="G805" s="149"/>
      <c r="H805" s="149"/>
      <c r="I805" s="149"/>
      <c r="O805" s="110"/>
    </row>
    <row r="806" spans="2:15" ht="15.75" customHeight="1" x14ac:dyDescent="0.2">
      <c r="B806" s="166"/>
      <c r="C806" s="149"/>
      <c r="D806" s="149"/>
      <c r="E806" s="149"/>
      <c r="F806" s="149"/>
      <c r="G806" s="149"/>
      <c r="H806" s="149"/>
      <c r="I806" s="149"/>
      <c r="O806" s="110"/>
    </row>
    <row r="807" spans="2:15" ht="15.75" customHeight="1" x14ac:dyDescent="0.2">
      <c r="B807" s="166"/>
      <c r="C807" s="149"/>
      <c r="D807" s="149"/>
      <c r="E807" s="149"/>
      <c r="F807" s="149"/>
      <c r="G807" s="149"/>
      <c r="H807" s="149"/>
      <c r="I807" s="149"/>
      <c r="O807" s="110"/>
    </row>
    <row r="808" spans="2:15" ht="15.75" customHeight="1" x14ac:dyDescent="0.2">
      <c r="B808" s="166"/>
      <c r="C808" s="149"/>
      <c r="D808" s="149"/>
      <c r="E808" s="149"/>
      <c r="F808" s="149"/>
      <c r="G808" s="149"/>
      <c r="H808" s="149"/>
      <c r="I808" s="149"/>
      <c r="O808" s="110"/>
    </row>
    <row r="809" spans="2:15" ht="15.75" customHeight="1" x14ac:dyDescent="0.2">
      <c r="B809" s="166"/>
      <c r="C809" s="149"/>
      <c r="D809" s="149"/>
      <c r="E809" s="149"/>
      <c r="F809" s="149"/>
      <c r="G809" s="149"/>
      <c r="H809" s="149"/>
      <c r="I809" s="149"/>
      <c r="O809" s="110"/>
    </row>
    <row r="810" spans="2:15" ht="15.75" customHeight="1" x14ac:dyDescent="0.2">
      <c r="B810" s="166"/>
      <c r="C810" s="149"/>
      <c r="D810" s="149"/>
      <c r="E810" s="149"/>
      <c r="F810" s="149"/>
      <c r="G810" s="149"/>
      <c r="H810" s="149"/>
      <c r="I810" s="149"/>
      <c r="O810" s="110"/>
    </row>
    <row r="811" spans="2:15" ht="15.75" customHeight="1" x14ac:dyDescent="0.2">
      <c r="B811" s="166"/>
      <c r="C811" s="149"/>
      <c r="D811" s="149"/>
      <c r="E811" s="149"/>
      <c r="F811" s="149"/>
      <c r="G811" s="149"/>
      <c r="H811" s="149"/>
      <c r="I811" s="149"/>
      <c r="O811" s="110"/>
    </row>
    <row r="812" spans="2:15" ht="15.75" customHeight="1" x14ac:dyDescent="0.2">
      <c r="B812" s="166"/>
      <c r="C812" s="149"/>
      <c r="D812" s="149"/>
      <c r="E812" s="149"/>
      <c r="F812" s="149"/>
      <c r="G812" s="149"/>
      <c r="H812" s="149"/>
      <c r="I812" s="149"/>
      <c r="O812" s="110"/>
    </row>
    <row r="813" spans="2:15" ht="15.75" customHeight="1" x14ac:dyDescent="0.2">
      <c r="B813" s="166"/>
      <c r="C813" s="149"/>
      <c r="D813" s="149"/>
      <c r="E813" s="149"/>
      <c r="F813" s="149"/>
      <c r="G813" s="149"/>
      <c r="H813" s="149"/>
      <c r="I813" s="149"/>
      <c r="O813" s="110"/>
    </row>
    <row r="814" spans="2:15" ht="15.75" customHeight="1" x14ac:dyDescent="0.2">
      <c r="B814" s="166"/>
      <c r="C814" s="149"/>
      <c r="D814" s="149"/>
      <c r="E814" s="149"/>
      <c r="F814" s="149"/>
      <c r="G814" s="149"/>
      <c r="H814" s="149"/>
      <c r="I814" s="149"/>
      <c r="O814" s="110"/>
    </row>
    <row r="815" spans="2:15" ht="15.75" customHeight="1" x14ac:dyDescent="0.2">
      <c r="B815" s="166"/>
      <c r="C815" s="149"/>
      <c r="D815" s="149"/>
      <c r="E815" s="149"/>
      <c r="F815" s="149"/>
      <c r="G815" s="149"/>
      <c r="H815" s="149"/>
      <c r="I815" s="149"/>
      <c r="O815" s="110"/>
    </row>
    <row r="816" spans="2:15" ht="15.75" customHeight="1" x14ac:dyDescent="0.2">
      <c r="B816" s="166"/>
      <c r="C816" s="149"/>
      <c r="D816" s="149"/>
      <c r="E816" s="149"/>
      <c r="F816" s="149"/>
      <c r="G816" s="149"/>
      <c r="H816" s="149"/>
      <c r="I816" s="149"/>
      <c r="O816" s="110"/>
    </row>
    <row r="817" spans="2:15" ht="15.75" customHeight="1" x14ac:dyDescent="0.2">
      <c r="B817" s="166"/>
      <c r="C817" s="149"/>
      <c r="D817" s="149"/>
      <c r="E817" s="149"/>
      <c r="F817" s="149"/>
      <c r="G817" s="149"/>
      <c r="H817" s="149"/>
      <c r="I817" s="149"/>
      <c r="O817" s="110"/>
    </row>
    <row r="818" spans="2:15" ht="15.75" customHeight="1" x14ac:dyDescent="0.2">
      <c r="B818" s="166"/>
      <c r="C818" s="149"/>
      <c r="D818" s="149"/>
      <c r="E818" s="149"/>
      <c r="F818" s="149"/>
      <c r="G818" s="149"/>
      <c r="H818" s="149"/>
      <c r="I818" s="149"/>
      <c r="O818" s="110"/>
    </row>
    <row r="819" spans="2:15" ht="15.75" customHeight="1" x14ac:dyDescent="0.2">
      <c r="B819" s="166"/>
      <c r="C819" s="149"/>
      <c r="D819" s="149"/>
      <c r="E819" s="149"/>
      <c r="F819" s="149"/>
      <c r="G819" s="149"/>
      <c r="H819" s="149"/>
      <c r="I819" s="149"/>
      <c r="O819" s="110"/>
    </row>
    <row r="820" spans="2:15" ht="15.75" customHeight="1" x14ac:dyDescent="0.2">
      <c r="B820" s="166"/>
      <c r="C820" s="149"/>
      <c r="D820" s="149"/>
      <c r="E820" s="149"/>
      <c r="F820" s="149"/>
      <c r="G820" s="149"/>
      <c r="H820" s="149"/>
      <c r="I820" s="149"/>
      <c r="O820" s="110"/>
    </row>
    <row r="821" spans="2:15" ht="15.75" customHeight="1" x14ac:dyDescent="0.2">
      <c r="B821" s="166"/>
      <c r="C821" s="149"/>
      <c r="D821" s="149"/>
      <c r="E821" s="149"/>
      <c r="F821" s="149"/>
      <c r="G821" s="149"/>
      <c r="H821" s="149"/>
      <c r="I821" s="149"/>
      <c r="O821" s="110"/>
    </row>
    <row r="822" spans="2:15" ht="15.75" customHeight="1" x14ac:dyDescent="0.2">
      <c r="B822" s="166"/>
      <c r="C822" s="149"/>
      <c r="D822" s="149"/>
      <c r="E822" s="149"/>
      <c r="F822" s="149"/>
      <c r="G822" s="149"/>
      <c r="H822" s="149"/>
      <c r="I822" s="149"/>
      <c r="O822" s="110"/>
    </row>
    <row r="823" spans="2:15" ht="15.75" customHeight="1" x14ac:dyDescent="0.2">
      <c r="B823" s="166"/>
      <c r="C823" s="149"/>
      <c r="D823" s="149"/>
      <c r="E823" s="149"/>
      <c r="F823" s="149"/>
      <c r="G823" s="149"/>
      <c r="H823" s="149"/>
      <c r="I823" s="149"/>
      <c r="O823" s="110"/>
    </row>
    <row r="824" spans="2:15" ht="15.75" customHeight="1" x14ac:dyDescent="0.2">
      <c r="B824" s="166"/>
      <c r="C824" s="149"/>
      <c r="D824" s="149"/>
      <c r="E824" s="149"/>
      <c r="F824" s="149"/>
      <c r="G824" s="149"/>
      <c r="H824" s="149"/>
      <c r="I824" s="149"/>
      <c r="O824" s="110"/>
    </row>
    <row r="825" spans="2:15" ht="15.75" customHeight="1" x14ac:dyDescent="0.2">
      <c r="B825" s="166"/>
      <c r="C825" s="149"/>
      <c r="D825" s="149"/>
      <c r="E825" s="149"/>
      <c r="F825" s="149"/>
      <c r="G825" s="149"/>
      <c r="H825" s="149"/>
      <c r="I825" s="149"/>
      <c r="O825" s="110"/>
    </row>
    <row r="826" spans="2:15" ht="15.75" customHeight="1" x14ac:dyDescent="0.2">
      <c r="B826" s="166"/>
      <c r="C826" s="149"/>
      <c r="D826" s="149"/>
      <c r="E826" s="149"/>
      <c r="F826" s="149"/>
      <c r="G826" s="149"/>
      <c r="H826" s="149"/>
      <c r="I826" s="149"/>
      <c r="O826" s="110"/>
    </row>
    <row r="827" spans="2:15" ht="15.75" customHeight="1" x14ac:dyDescent="0.2">
      <c r="B827" s="166"/>
      <c r="C827" s="149"/>
      <c r="D827" s="149"/>
      <c r="E827" s="149"/>
      <c r="F827" s="149"/>
      <c r="G827" s="149"/>
      <c r="H827" s="149"/>
      <c r="I827" s="149"/>
      <c r="O827" s="110"/>
    </row>
    <row r="828" spans="2:15" ht="15.75" customHeight="1" x14ac:dyDescent="0.2">
      <c r="B828" s="166"/>
      <c r="C828" s="149"/>
      <c r="D828" s="149"/>
      <c r="E828" s="149"/>
      <c r="F828" s="149"/>
      <c r="G828" s="149"/>
      <c r="H828" s="149"/>
      <c r="I828" s="149"/>
      <c r="O828" s="110"/>
    </row>
    <row r="829" spans="2:15" ht="15.75" customHeight="1" x14ac:dyDescent="0.2">
      <c r="B829" s="166"/>
      <c r="C829" s="149"/>
      <c r="D829" s="149"/>
      <c r="E829" s="149"/>
      <c r="F829" s="149"/>
      <c r="G829" s="149"/>
      <c r="H829" s="149"/>
      <c r="I829" s="149"/>
      <c r="O829" s="110"/>
    </row>
    <row r="830" spans="2:15" ht="15.75" customHeight="1" x14ac:dyDescent="0.2">
      <c r="B830" s="166"/>
      <c r="C830" s="149"/>
      <c r="D830" s="149"/>
      <c r="E830" s="149"/>
      <c r="F830" s="149"/>
      <c r="G830" s="149"/>
      <c r="H830" s="149"/>
      <c r="I830" s="149"/>
      <c r="O830" s="110"/>
    </row>
    <row r="831" spans="2:15" ht="15.75" customHeight="1" x14ac:dyDescent="0.2">
      <c r="B831" s="166"/>
      <c r="C831" s="149"/>
      <c r="D831" s="149"/>
      <c r="E831" s="149"/>
      <c r="F831" s="149"/>
      <c r="G831" s="149"/>
      <c r="H831" s="149"/>
      <c r="I831" s="149"/>
      <c r="O831" s="110"/>
    </row>
    <row r="832" spans="2:15" ht="15.75" customHeight="1" x14ac:dyDescent="0.2">
      <c r="B832" s="166"/>
      <c r="C832" s="149"/>
      <c r="D832" s="149"/>
      <c r="E832" s="149"/>
      <c r="F832" s="149"/>
      <c r="G832" s="149"/>
      <c r="H832" s="149"/>
      <c r="I832" s="149"/>
      <c r="O832" s="110"/>
    </row>
    <row r="833" spans="2:15" ht="15.75" customHeight="1" x14ac:dyDescent="0.2">
      <c r="B833" s="166"/>
      <c r="C833" s="149"/>
      <c r="D833" s="149"/>
      <c r="E833" s="149"/>
      <c r="F833" s="149"/>
      <c r="G833" s="149"/>
      <c r="H833" s="149"/>
      <c r="I833" s="149"/>
      <c r="O833" s="110"/>
    </row>
    <row r="834" spans="2:15" ht="15.75" customHeight="1" x14ac:dyDescent="0.2">
      <c r="B834" s="166"/>
      <c r="C834" s="149"/>
      <c r="D834" s="149"/>
      <c r="E834" s="149"/>
      <c r="F834" s="149"/>
      <c r="G834" s="149"/>
      <c r="H834" s="149"/>
      <c r="I834" s="149"/>
      <c r="O834" s="110"/>
    </row>
    <row r="835" spans="2:15" ht="15.75" customHeight="1" x14ac:dyDescent="0.2">
      <c r="B835" s="166"/>
      <c r="C835" s="149"/>
      <c r="D835" s="149"/>
      <c r="E835" s="149"/>
      <c r="F835" s="149"/>
      <c r="G835" s="149"/>
      <c r="H835" s="149"/>
      <c r="I835" s="149"/>
      <c r="O835" s="110"/>
    </row>
    <row r="836" spans="2:15" ht="15.75" customHeight="1" x14ac:dyDescent="0.2">
      <c r="B836" s="166"/>
      <c r="C836" s="149"/>
      <c r="D836" s="149"/>
      <c r="E836" s="149"/>
      <c r="F836" s="149"/>
      <c r="G836" s="149"/>
      <c r="H836" s="149"/>
      <c r="I836" s="149"/>
      <c r="O836" s="110"/>
    </row>
    <row r="837" spans="2:15" ht="15.75" customHeight="1" x14ac:dyDescent="0.2">
      <c r="B837" s="166"/>
      <c r="C837" s="149"/>
      <c r="D837" s="149"/>
      <c r="E837" s="149"/>
      <c r="F837" s="149"/>
      <c r="G837" s="149"/>
      <c r="H837" s="149"/>
      <c r="I837" s="149"/>
      <c r="O837" s="110"/>
    </row>
    <row r="838" spans="2:15" ht="15.75" customHeight="1" x14ac:dyDescent="0.2">
      <c r="B838" s="166"/>
      <c r="C838" s="149"/>
      <c r="D838" s="149"/>
      <c r="E838" s="149"/>
      <c r="F838" s="149"/>
      <c r="G838" s="149"/>
      <c r="H838" s="149"/>
      <c r="I838" s="149"/>
      <c r="O838" s="110"/>
    </row>
    <row r="839" spans="2:15" ht="15.75" customHeight="1" x14ac:dyDescent="0.2">
      <c r="B839" s="166"/>
      <c r="C839" s="149"/>
      <c r="D839" s="149"/>
      <c r="E839" s="149"/>
      <c r="F839" s="149"/>
      <c r="G839" s="149"/>
      <c r="H839" s="149"/>
      <c r="I839" s="149"/>
      <c r="O839" s="110"/>
    </row>
    <row r="840" spans="2:15" ht="15.75" customHeight="1" x14ac:dyDescent="0.2">
      <c r="B840" s="166"/>
      <c r="C840" s="149"/>
      <c r="D840" s="149"/>
      <c r="E840" s="149"/>
      <c r="F840" s="149"/>
      <c r="G840" s="149"/>
      <c r="H840" s="149"/>
      <c r="I840" s="149"/>
      <c r="O840" s="110"/>
    </row>
    <row r="841" spans="2:15" ht="15.75" customHeight="1" x14ac:dyDescent="0.2">
      <c r="B841" s="166"/>
      <c r="C841" s="149"/>
      <c r="D841" s="149"/>
      <c r="E841" s="149"/>
      <c r="F841" s="149"/>
      <c r="G841" s="149"/>
      <c r="H841" s="149"/>
      <c r="I841" s="149"/>
      <c r="O841" s="110"/>
    </row>
    <row r="842" spans="2:15" ht="15.75" customHeight="1" x14ac:dyDescent="0.2">
      <c r="B842" s="166"/>
      <c r="C842" s="149"/>
      <c r="D842" s="149"/>
      <c r="E842" s="149"/>
      <c r="F842" s="149"/>
      <c r="G842" s="149"/>
      <c r="H842" s="149"/>
      <c r="I842" s="149"/>
      <c r="O842" s="110"/>
    </row>
    <row r="843" spans="2:15" ht="15.75" customHeight="1" x14ac:dyDescent="0.2">
      <c r="B843" s="166"/>
      <c r="C843" s="149"/>
      <c r="D843" s="149"/>
      <c r="E843" s="149"/>
      <c r="F843" s="149"/>
      <c r="G843" s="149"/>
      <c r="H843" s="149"/>
      <c r="I843" s="149"/>
      <c r="O843" s="110"/>
    </row>
    <row r="844" spans="2:15" ht="15.75" customHeight="1" x14ac:dyDescent="0.2">
      <c r="B844" s="166"/>
      <c r="C844" s="149"/>
      <c r="D844" s="149"/>
      <c r="E844" s="149"/>
      <c r="F844" s="149"/>
      <c r="G844" s="149"/>
      <c r="H844" s="149"/>
      <c r="I844" s="149"/>
      <c r="O844" s="110"/>
    </row>
    <row r="845" spans="2:15" ht="15.75" customHeight="1" x14ac:dyDescent="0.2">
      <c r="B845" s="166"/>
      <c r="C845" s="149"/>
      <c r="D845" s="149"/>
      <c r="E845" s="149"/>
      <c r="F845" s="149"/>
      <c r="G845" s="149"/>
      <c r="H845" s="149"/>
      <c r="I845" s="149"/>
      <c r="O845" s="110"/>
    </row>
    <row r="846" spans="2:15" ht="15.75" customHeight="1" x14ac:dyDescent="0.2">
      <c r="B846" s="166"/>
      <c r="C846" s="149"/>
      <c r="D846" s="149"/>
      <c r="E846" s="149"/>
      <c r="F846" s="149"/>
      <c r="G846" s="149"/>
      <c r="H846" s="149"/>
      <c r="I846" s="149"/>
      <c r="O846" s="110"/>
    </row>
    <row r="847" spans="2:15" ht="15.75" customHeight="1" x14ac:dyDescent="0.2">
      <c r="B847" s="166"/>
      <c r="C847" s="149"/>
      <c r="D847" s="149"/>
      <c r="E847" s="149"/>
      <c r="F847" s="149"/>
      <c r="G847" s="149"/>
      <c r="H847" s="149"/>
      <c r="I847" s="149"/>
      <c r="O847" s="110"/>
    </row>
    <row r="848" spans="2:15" ht="15.75" customHeight="1" x14ac:dyDescent="0.2">
      <c r="B848" s="166"/>
      <c r="C848" s="149"/>
      <c r="D848" s="149"/>
      <c r="E848" s="149"/>
      <c r="F848" s="149"/>
      <c r="G848" s="149"/>
      <c r="H848" s="149"/>
      <c r="I848" s="149"/>
      <c r="O848" s="110"/>
    </row>
    <row r="849" spans="2:15" ht="15.75" customHeight="1" x14ac:dyDescent="0.2">
      <c r="B849" s="166"/>
      <c r="C849" s="149"/>
      <c r="D849" s="149"/>
      <c r="E849" s="149"/>
      <c r="F849" s="149"/>
      <c r="G849" s="149"/>
      <c r="H849" s="149"/>
      <c r="I849" s="149"/>
      <c r="O849" s="110"/>
    </row>
    <row r="850" spans="2:15" ht="15.75" customHeight="1" x14ac:dyDescent="0.2">
      <c r="B850" s="166"/>
      <c r="C850" s="149"/>
      <c r="D850" s="149"/>
      <c r="E850" s="149"/>
      <c r="F850" s="149"/>
      <c r="G850" s="149"/>
      <c r="H850" s="149"/>
      <c r="I850" s="149"/>
      <c r="O850" s="110"/>
    </row>
    <row r="851" spans="2:15" ht="15.75" customHeight="1" x14ac:dyDescent="0.2">
      <c r="B851" s="166"/>
      <c r="C851" s="149"/>
      <c r="D851" s="149"/>
      <c r="E851" s="149"/>
      <c r="F851" s="149"/>
      <c r="G851" s="149"/>
      <c r="H851" s="149"/>
      <c r="I851" s="149"/>
      <c r="O851" s="110"/>
    </row>
    <row r="852" spans="2:15" ht="15.75" customHeight="1" x14ac:dyDescent="0.2">
      <c r="B852" s="166"/>
      <c r="C852" s="149"/>
      <c r="D852" s="149"/>
      <c r="E852" s="149"/>
      <c r="F852" s="149"/>
      <c r="G852" s="149"/>
      <c r="H852" s="149"/>
      <c r="I852" s="149"/>
      <c r="O852" s="110"/>
    </row>
    <row r="853" spans="2:15" ht="15.75" customHeight="1" x14ac:dyDescent="0.2">
      <c r="B853" s="166"/>
      <c r="C853" s="149"/>
      <c r="D853" s="149"/>
      <c r="E853" s="149"/>
      <c r="F853" s="149"/>
      <c r="G853" s="149"/>
      <c r="H853" s="149"/>
      <c r="I853" s="149"/>
      <c r="O853" s="110"/>
    </row>
    <row r="854" spans="2:15" ht="15.75" customHeight="1" x14ac:dyDescent="0.2">
      <c r="B854" s="166"/>
      <c r="C854" s="149"/>
      <c r="D854" s="149"/>
      <c r="E854" s="149"/>
      <c r="F854" s="149"/>
      <c r="G854" s="149"/>
      <c r="H854" s="149"/>
      <c r="I854" s="149"/>
      <c r="O854" s="110"/>
    </row>
    <row r="855" spans="2:15" ht="15.75" customHeight="1" x14ac:dyDescent="0.2">
      <c r="B855" s="166"/>
      <c r="C855" s="149"/>
      <c r="D855" s="149"/>
      <c r="E855" s="149"/>
      <c r="F855" s="149"/>
      <c r="G855" s="149"/>
      <c r="H855" s="149"/>
      <c r="I855" s="149"/>
      <c r="O855" s="110"/>
    </row>
    <row r="856" spans="2:15" ht="15.75" customHeight="1" x14ac:dyDescent="0.2">
      <c r="B856" s="166"/>
      <c r="C856" s="149"/>
      <c r="D856" s="149"/>
      <c r="E856" s="149"/>
      <c r="F856" s="149"/>
      <c r="G856" s="149"/>
      <c r="H856" s="149"/>
      <c r="I856" s="149"/>
      <c r="O856" s="110"/>
    </row>
    <row r="857" spans="2:15" ht="15.75" customHeight="1" x14ac:dyDescent="0.2">
      <c r="B857" s="166"/>
      <c r="C857" s="149"/>
      <c r="D857" s="149"/>
      <c r="E857" s="149"/>
      <c r="F857" s="149"/>
      <c r="G857" s="149"/>
      <c r="H857" s="149"/>
      <c r="I857" s="149"/>
      <c r="O857" s="110"/>
    </row>
    <row r="858" spans="2:15" ht="15.75" customHeight="1" x14ac:dyDescent="0.2">
      <c r="B858" s="166"/>
      <c r="C858" s="149"/>
      <c r="D858" s="149"/>
      <c r="E858" s="149"/>
      <c r="F858" s="149"/>
      <c r="G858" s="149"/>
      <c r="H858" s="149"/>
      <c r="I858" s="149"/>
      <c r="O858" s="110"/>
    </row>
    <row r="859" spans="2:15" ht="15.75" customHeight="1" x14ac:dyDescent="0.2">
      <c r="B859" s="166"/>
      <c r="C859" s="149"/>
      <c r="D859" s="149"/>
      <c r="E859" s="149"/>
      <c r="F859" s="149"/>
      <c r="G859" s="149"/>
      <c r="H859" s="149"/>
      <c r="I859" s="149"/>
      <c r="O859" s="110"/>
    </row>
    <row r="860" spans="2:15" ht="15.75" customHeight="1" x14ac:dyDescent="0.2">
      <c r="B860" s="166"/>
      <c r="C860" s="149"/>
      <c r="D860" s="149"/>
      <c r="E860" s="149"/>
      <c r="F860" s="149"/>
      <c r="G860" s="149"/>
      <c r="H860" s="149"/>
      <c r="I860" s="149"/>
      <c r="O860" s="110"/>
    </row>
    <row r="861" spans="2:15" ht="15.75" customHeight="1" x14ac:dyDescent="0.2">
      <c r="B861" s="166"/>
      <c r="C861" s="149"/>
      <c r="D861" s="149"/>
      <c r="E861" s="149"/>
      <c r="F861" s="149"/>
      <c r="G861" s="149"/>
      <c r="H861" s="149"/>
      <c r="I861" s="149"/>
      <c r="O861" s="110"/>
    </row>
    <row r="862" spans="2:15" ht="15.75" customHeight="1" x14ac:dyDescent="0.2">
      <c r="B862" s="166"/>
      <c r="C862" s="149"/>
      <c r="D862" s="149"/>
      <c r="E862" s="149"/>
      <c r="F862" s="149"/>
      <c r="G862" s="149"/>
      <c r="H862" s="149"/>
      <c r="I862" s="149"/>
      <c r="O862" s="110"/>
    </row>
    <row r="863" spans="2:15" ht="15.75" customHeight="1" x14ac:dyDescent="0.2">
      <c r="B863" s="166"/>
      <c r="C863" s="149"/>
      <c r="D863" s="149"/>
      <c r="E863" s="149"/>
      <c r="F863" s="149"/>
      <c r="G863" s="149"/>
      <c r="H863" s="149"/>
      <c r="I863" s="149"/>
      <c r="O863" s="110"/>
    </row>
    <row r="864" spans="2:15" ht="15.75" customHeight="1" x14ac:dyDescent="0.2">
      <c r="B864" s="166"/>
      <c r="C864" s="149"/>
      <c r="D864" s="149"/>
      <c r="E864" s="149"/>
      <c r="F864" s="149"/>
      <c r="G864" s="149"/>
      <c r="H864" s="149"/>
      <c r="I864" s="149"/>
      <c r="O864" s="110"/>
    </row>
    <row r="865" spans="2:15" ht="15.75" customHeight="1" x14ac:dyDescent="0.2">
      <c r="B865" s="166"/>
      <c r="C865" s="149"/>
      <c r="D865" s="149"/>
      <c r="E865" s="149"/>
      <c r="F865" s="149"/>
      <c r="G865" s="149"/>
      <c r="H865" s="149"/>
      <c r="I865" s="149"/>
      <c r="O865" s="110"/>
    </row>
    <row r="866" spans="2:15" ht="15.75" customHeight="1" x14ac:dyDescent="0.2">
      <c r="B866" s="166"/>
      <c r="C866" s="149"/>
      <c r="D866" s="149"/>
      <c r="E866" s="149"/>
      <c r="F866" s="149"/>
      <c r="G866" s="149"/>
      <c r="H866" s="149"/>
      <c r="I866" s="149"/>
      <c r="O866" s="110"/>
    </row>
    <row r="867" spans="2:15" ht="15.75" customHeight="1" x14ac:dyDescent="0.2">
      <c r="B867" s="166"/>
      <c r="C867" s="149"/>
      <c r="D867" s="149"/>
      <c r="E867" s="149"/>
      <c r="F867" s="149"/>
      <c r="G867" s="149"/>
      <c r="H867" s="149"/>
      <c r="I867" s="149"/>
      <c r="O867" s="110"/>
    </row>
    <row r="868" spans="2:15" ht="15.75" customHeight="1" x14ac:dyDescent="0.2">
      <c r="B868" s="166"/>
      <c r="C868" s="149"/>
      <c r="D868" s="149"/>
      <c r="E868" s="149"/>
      <c r="F868" s="149"/>
      <c r="G868" s="149"/>
      <c r="H868" s="149"/>
      <c r="I868" s="149"/>
      <c r="O868" s="110"/>
    </row>
    <row r="869" spans="2:15" ht="15.75" customHeight="1" x14ac:dyDescent="0.2">
      <c r="B869" s="166"/>
      <c r="C869" s="149"/>
      <c r="D869" s="149"/>
      <c r="E869" s="149"/>
      <c r="F869" s="149"/>
      <c r="G869" s="149"/>
      <c r="H869" s="149"/>
      <c r="I869" s="149"/>
      <c r="O869" s="110"/>
    </row>
    <row r="870" spans="2:15" ht="15.75" customHeight="1" x14ac:dyDescent="0.2">
      <c r="B870" s="166"/>
      <c r="C870" s="149"/>
      <c r="D870" s="149"/>
      <c r="E870" s="149"/>
      <c r="F870" s="149"/>
      <c r="G870" s="149"/>
      <c r="H870" s="149"/>
      <c r="I870" s="149"/>
      <c r="O870" s="110"/>
    </row>
    <row r="871" spans="2:15" ht="15.75" customHeight="1" x14ac:dyDescent="0.2">
      <c r="B871" s="166"/>
      <c r="C871" s="149"/>
      <c r="D871" s="149"/>
      <c r="E871" s="149"/>
      <c r="F871" s="149"/>
      <c r="G871" s="149"/>
      <c r="H871" s="149"/>
      <c r="I871" s="149"/>
      <c r="O871" s="110"/>
    </row>
    <row r="872" spans="2:15" ht="15.75" customHeight="1" x14ac:dyDescent="0.2">
      <c r="B872" s="166"/>
      <c r="C872" s="149"/>
      <c r="D872" s="149"/>
      <c r="E872" s="149"/>
      <c r="F872" s="149"/>
      <c r="G872" s="149"/>
      <c r="H872" s="149"/>
      <c r="I872" s="149"/>
      <c r="O872" s="110"/>
    </row>
    <row r="873" spans="2:15" ht="15.75" customHeight="1" x14ac:dyDescent="0.2">
      <c r="B873" s="166"/>
      <c r="C873" s="149"/>
      <c r="D873" s="149"/>
      <c r="E873" s="149"/>
      <c r="F873" s="149"/>
      <c r="G873" s="149"/>
      <c r="H873" s="149"/>
      <c r="I873" s="149"/>
      <c r="O873" s="110"/>
    </row>
    <row r="874" spans="2:15" ht="15.75" customHeight="1" x14ac:dyDescent="0.2">
      <c r="B874" s="166"/>
      <c r="C874" s="149"/>
      <c r="D874" s="149"/>
      <c r="E874" s="149"/>
      <c r="F874" s="149"/>
      <c r="G874" s="149"/>
      <c r="H874" s="149"/>
      <c r="I874" s="149"/>
      <c r="O874" s="110"/>
    </row>
    <row r="875" spans="2:15" ht="15.75" customHeight="1" x14ac:dyDescent="0.2">
      <c r="B875" s="166"/>
      <c r="C875" s="149"/>
      <c r="D875" s="149"/>
      <c r="E875" s="149"/>
      <c r="F875" s="149"/>
      <c r="G875" s="149"/>
      <c r="H875" s="149"/>
      <c r="I875" s="149"/>
      <c r="O875" s="110"/>
    </row>
    <row r="876" spans="2:15" ht="15.75" customHeight="1" x14ac:dyDescent="0.2">
      <c r="B876" s="166"/>
      <c r="C876" s="149"/>
      <c r="D876" s="149"/>
      <c r="E876" s="149"/>
      <c r="F876" s="149"/>
      <c r="G876" s="149"/>
      <c r="H876" s="149"/>
      <c r="I876" s="149"/>
      <c r="O876" s="110"/>
    </row>
    <row r="877" spans="2:15" ht="15.75" customHeight="1" x14ac:dyDescent="0.2">
      <c r="B877" s="166"/>
      <c r="C877" s="149"/>
      <c r="D877" s="149"/>
      <c r="E877" s="149"/>
      <c r="F877" s="149"/>
      <c r="G877" s="149"/>
      <c r="H877" s="149"/>
      <c r="I877" s="149"/>
      <c r="O877" s="110"/>
    </row>
    <row r="878" spans="2:15" ht="15.75" customHeight="1" x14ac:dyDescent="0.2">
      <c r="B878" s="166"/>
      <c r="C878" s="149"/>
      <c r="D878" s="149"/>
      <c r="E878" s="149"/>
      <c r="F878" s="149"/>
      <c r="G878" s="149"/>
      <c r="H878" s="149"/>
      <c r="I878" s="149"/>
      <c r="O878" s="110"/>
    </row>
    <row r="879" spans="2:15" ht="15.75" customHeight="1" x14ac:dyDescent="0.2">
      <c r="B879" s="166"/>
      <c r="C879" s="149"/>
      <c r="D879" s="149"/>
      <c r="E879" s="149"/>
      <c r="F879" s="149"/>
      <c r="G879" s="149"/>
      <c r="H879" s="149"/>
      <c r="I879" s="149"/>
      <c r="O879" s="110"/>
    </row>
    <row r="880" spans="2:15" ht="15.75" customHeight="1" x14ac:dyDescent="0.2">
      <c r="B880" s="166"/>
      <c r="C880" s="149"/>
      <c r="D880" s="149"/>
      <c r="E880" s="149"/>
      <c r="F880" s="149"/>
      <c r="G880" s="149"/>
      <c r="H880" s="149"/>
      <c r="I880" s="149"/>
      <c r="O880" s="110"/>
    </row>
    <row r="881" spans="2:15" ht="15.75" customHeight="1" x14ac:dyDescent="0.2">
      <c r="B881" s="166"/>
      <c r="C881" s="149"/>
      <c r="D881" s="149"/>
      <c r="E881" s="149"/>
      <c r="F881" s="149"/>
      <c r="G881" s="149"/>
      <c r="H881" s="149"/>
      <c r="I881" s="149"/>
      <c r="O881" s="110"/>
    </row>
    <row r="882" spans="2:15" ht="15.75" customHeight="1" x14ac:dyDescent="0.2">
      <c r="B882" s="166"/>
      <c r="C882" s="149"/>
      <c r="D882" s="149"/>
      <c r="E882" s="149"/>
      <c r="F882" s="149"/>
      <c r="G882" s="149"/>
      <c r="H882" s="149"/>
      <c r="I882" s="149"/>
      <c r="O882" s="110"/>
    </row>
    <row r="883" spans="2:15" ht="15.75" customHeight="1" x14ac:dyDescent="0.2">
      <c r="B883" s="166"/>
      <c r="C883" s="149"/>
      <c r="D883" s="149"/>
      <c r="E883" s="149"/>
      <c r="F883" s="149"/>
      <c r="G883" s="149"/>
      <c r="H883" s="149"/>
      <c r="I883" s="149"/>
      <c r="O883" s="110"/>
    </row>
    <row r="884" spans="2:15" ht="15.75" customHeight="1" x14ac:dyDescent="0.2">
      <c r="B884" s="166"/>
      <c r="C884" s="149"/>
      <c r="D884" s="149"/>
      <c r="E884" s="149"/>
      <c r="F884" s="149"/>
      <c r="G884" s="149"/>
      <c r="H884" s="149"/>
      <c r="I884" s="149"/>
      <c r="O884" s="110"/>
    </row>
    <row r="885" spans="2:15" ht="15.75" customHeight="1" x14ac:dyDescent="0.2">
      <c r="B885" s="166"/>
      <c r="C885" s="149"/>
      <c r="D885" s="149"/>
      <c r="E885" s="149"/>
      <c r="F885" s="149"/>
      <c r="G885" s="149"/>
      <c r="H885" s="149"/>
      <c r="I885" s="149"/>
      <c r="O885" s="110"/>
    </row>
    <row r="886" spans="2:15" ht="15.75" customHeight="1" x14ac:dyDescent="0.2">
      <c r="B886" s="166"/>
      <c r="C886" s="149"/>
      <c r="D886" s="149"/>
      <c r="E886" s="149"/>
      <c r="F886" s="149"/>
      <c r="G886" s="149"/>
      <c r="H886" s="149"/>
      <c r="I886" s="149"/>
      <c r="O886" s="110"/>
    </row>
    <row r="887" spans="2:15" ht="15.75" customHeight="1" x14ac:dyDescent="0.2">
      <c r="B887" s="166"/>
      <c r="C887" s="149"/>
      <c r="D887" s="149"/>
      <c r="E887" s="149"/>
      <c r="F887" s="149"/>
      <c r="G887" s="149"/>
      <c r="H887" s="149"/>
      <c r="I887" s="149"/>
      <c r="O887" s="110"/>
    </row>
    <row r="888" spans="2:15" ht="15.75" customHeight="1" x14ac:dyDescent="0.2">
      <c r="B888" s="166"/>
      <c r="C888" s="149"/>
      <c r="D888" s="149"/>
      <c r="E888" s="149"/>
      <c r="F888" s="149"/>
      <c r="G888" s="149"/>
      <c r="H888" s="149"/>
      <c r="I888" s="149"/>
      <c r="O888" s="110"/>
    </row>
    <row r="889" spans="2:15" ht="15.75" customHeight="1" x14ac:dyDescent="0.2">
      <c r="B889" s="166"/>
      <c r="C889" s="149"/>
      <c r="D889" s="149"/>
      <c r="E889" s="149"/>
      <c r="F889" s="149"/>
      <c r="G889" s="149"/>
      <c r="H889" s="149"/>
      <c r="I889" s="149"/>
      <c r="O889" s="110"/>
    </row>
    <row r="890" spans="2:15" ht="15.75" customHeight="1" x14ac:dyDescent="0.2">
      <c r="B890" s="166"/>
      <c r="C890" s="149"/>
      <c r="D890" s="149"/>
      <c r="E890" s="149"/>
      <c r="F890" s="149"/>
      <c r="G890" s="149"/>
      <c r="H890" s="149"/>
      <c r="I890" s="149"/>
      <c r="O890" s="110"/>
    </row>
    <row r="891" spans="2:15" ht="15.75" customHeight="1" x14ac:dyDescent="0.2">
      <c r="B891" s="166"/>
      <c r="C891" s="149"/>
      <c r="D891" s="149"/>
      <c r="E891" s="149"/>
      <c r="F891" s="149"/>
      <c r="G891" s="149"/>
      <c r="H891" s="149"/>
      <c r="I891" s="149"/>
      <c r="O891" s="110"/>
    </row>
    <row r="892" spans="2:15" ht="15.75" customHeight="1" x14ac:dyDescent="0.2">
      <c r="B892" s="166"/>
      <c r="C892" s="149"/>
      <c r="D892" s="149"/>
      <c r="E892" s="149"/>
      <c r="F892" s="149"/>
      <c r="G892" s="149"/>
      <c r="H892" s="149"/>
      <c r="I892" s="149"/>
      <c r="O892" s="110"/>
    </row>
    <row r="893" spans="2:15" ht="15.75" customHeight="1" x14ac:dyDescent="0.2">
      <c r="B893" s="166"/>
      <c r="C893" s="149"/>
      <c r="D893" s="149"/>
      <c r="E893" s="149"/>
      <c r="F893" s="149"/>
      <c r="G893" s="149"/>
      <c r="H893" s="149"/>
      <c r="I893" s="149"/>
      <c r="O893" s="110"/>
    </row>
    <row r="894" spans="2:15" ht="15.75" customHeight="1" x14ac:dyDescent="0.2">
      <c r="B894" s="166"/>
      <c r="C894" s="149"/>
      <c r="D894" s="149"/>
      <c r="E894" s="149"/>
      <c r="F894" s="149"/>
      <c r="G894" s="149"/>
      <c r="H894" s="149"/>
      <c r="I894" s="149"/>
      <c r="O894" s="110"/>
    </row>
    <row r="895" spans="2:15" ht="15.75" customHeight="1" x14ac:dyDescent="0.2">
      <c r="B895" s="166"/>
      <c r="C895" s="149"/>
      <c r="D895" s="149"/>
      <c r="E895" s="149"/>
      <c r="F895" s="149"/>
      <c r="G895" s="149"/>
      <c r="H895" s="149"/>
      <c r="I895" s="149"/>
      <c r="O895" s="110"/>
    </row>
    <row r="896" spans="2:15" ht="15.75" customHeight="1" x14ac:dyDescent="0.2">
      <c r="B896" s="166"/>
      <c r="C896" s="149"/>
      <c r="D896" s="149"/>
      <c r="E896" s="149"/>
      <c r="F896" s="149"/>
      <c r="G896" s="149"/>
      <c r="H896" s="149"/>
      <c r="I896" s="149"/>
      <c r="O896" s="110"/>
    </row>
    <row r="897" spans="2:15" ht="15.75" customHeight="1" x14ac:dyDescent="0.2">
      <c r="B897" s="166"/>
      <c r="C897" s="149"/>
      <c r="D897" s="149"/>
      <c r="E897" s="149"/>
      <c r="F897" s="149"/>
      <c r="G897" s="149"/>
      <c r="H897" s="149"/>
      <c r="I897" s="149"/>
      <c r="O897" s="110"/>
    </row>
    <row r="898" spans="2:15" ht="15.75" customHeight="1" x14ac:dyDescent="0.2">
      <c r="B898" s="166"/>
      <c r="C898" s="149"/>
      <c r="D898" s="149"/>
      <c r="E898" s="149"/>
      <c r="F898" s="149"/>
      <c r="G898" s="149"/>
      <c r="H898" s="149"/>
      <c r="I898" s="149"/>
      <c r="O898" s="110"/>
    </row>
    <row r="899" spans="2:15" ht="15.75" customHeight="1" x14ac:dyDescent="0.2">
      <c r="B899" s="166"/>
      <c r="C899" s="149"/>
      <c r="D899" s="149"/>
      <c r="E899" s="149"/>
      <c r="F899" s="149"/>
      <c r="G899" s="149"/>
      <c r="H899" s="149"/>
      <c r="I899" s="149"/>
      <c r="O899" s="110"/>
    </row>
    <row r="900" spans="2:15" ht="15.75" customHeight="1" x14ac:dyDescent="0.2">
      <c r="B900" s="166"/>
      <c r="C900" s="149"/>
      <c r="D900" s="149"/>
      <c r="E900" s="149"/>
      <c r="F900" s="149"/>
      <c r="G900" s="149"/>
      <c r="H900" s="149"/>
      <c r="I900" s="149"/>
      <c r="O900" s="110"/>
    </row>
    <row r="901" spans="2:15" ht="15.75" customHeight="1" x14ac:dyDescent="0.2">
      <c r="B901" s="166"/>
      <c r="C901" s="149"/>
      <c r="D901" s="149"/>
      <c r="E901" s="149"/>
      <c r="F901" s="149"/>
      <c r="G901" s="149"/>
      <c r="H901" s="149"/>
      <c r="I901" s="149"/>
      <c r="O901" s="110"/>
    </row>
    <row r="902" spans="2:15" ht="15.75" customHeight="1" x14ac:dyDescent="0.2">
      <c r="B902" s="166"/>
      <c r="C902" s="149"/>
      <c r="D902" s="149"/>
      <c r="E902" s="149"/>
      <c r="F902" s="149"/>
      <c r="G902" s="149"/>
      <c r="H902" s="149"/>
      <c r="I902" s="149"/>
      <c r="O902" s="110"/>
    </row>
    <row r="903" spans="2:15" ht="15.75" customHeight="1" x14ac:dyDescent="0.2">
      <c r="B903" s="166"/>
      <c r="C903" s="149"/>
      <c r="D903" s="149"/>
      <c r="E903" s="149"/>
      <c r="F903" s="149"/>
      <c r="G903" s="149"/>
      <c r="H903" s="149"/>
      <c r="I903" s="149"/>
      <c r="O903" s="110"/>
    </row>
    <row r="904" spans="2:15" ht="15.75" customHeight="1" x14ac:dyDescent="0.2">
      <c r="B904" s="166"/>
      <c r="C904" s="149"/>
      <c r="D904" s="149"/>
      <c r="E904" s="149"/>
      <c r="F904" s="149"/>
      <c r="G904" s="149"/>
      <c r="H904" s="149"/>
      <c r="I904" s="149"/>
      <c r="O904" s="110"/>
    </row>
    <row r="905" spans="2:15" ht="15.75" customHeight="1" x14ac:dyDescent="0.2">
      <c r="B905" s="166"/>
      <c r="C905" s="149"/>
      <c r="D905" s="149"/>
      <c r="E905" s="149"/>
      <c r="F905" s="149"/>
      <c r="G905" s="149"/>
      <c r="H905" s="149"/>
      <c r="I905" s="149"/>
      <c r="O905" s="110"/>
    </row>
    <row r="906" spans="2:15" ht="15.75" customHeight="1" x14ac:dyDescent="0.2">
      <c r="B906" s="166"/>
      <c r="C906" s="149"/>
      <c r="D906" s="149"/>
      <c r="E906" s="149"/>
      <c r="F906" s="149"/>
      <c r="G906" s="149"/>
      <c r="H906" s="149"/>
      <c r="I906" s="149"/>
      <c r="O906" s="110"/>
    </row>
    <row r="907" spans="2:15" ht="15.75" customHeight="1" x14ac:dyDescent="0.2">
      <c r="B907" s="166"/>
      <c r="C907" s="149"/>
      <c r="D907" s="149"/>
      <c r="E907" s="149"/>
      <c r="F907" s="149"/>
      <c r="G907" s="149"/>
      <c r="H907" s="149"/>
      <c r="I907" s="149"/>
      <c r="O907" s="110"/>
    </row>
    <row r="908" spans="2:15" ht="15.75" customHeight="1" x14ac:dyDescent="0.2">
      <c r="B908" s="166"/>
      <c r="C908" s="149"/>
      <c r="D908" s="149"/>
      <c r="E908" s="149"/>
      <c r="F908" s="149"/>
      <c r="G908" s="149"/>
      <c r="H908" s="149"/>
      <c r="I908" s="149"/>
      <c r="O908" s="110"/>
    </row>
    <row r="909" spans="2:15" ht="15.75" customHeight="1" x14ac:dyDescent="0.2">
      <c r="B909" s="166"/>
      <c r="C909" s="149"/>
      <c r="D909" s="149"/>
      <c r="E909" s="149"/>
      <c r="F909" s="149"/>
      <c r="G909" s="149"/>
      <c r="H909" s="149"/>
      <c r="I909" s="149"/>
      <c r="O909" s="110"/>
    </row>
    <row r="910" spans="2:15" ht="15.75" customHeight="1" x14ac:dyDescent="0.2">
      <c r="B910" s="166"/>
      <c r="C910" s="149"/>
      <c r="D910" s="149"/>
      <c r="E910" s="149"/>
      <c r="F910" s="149"/>
      <c r="G910" s="149"/>
      <c r="H910" s="149"/>
      <c r="I910" s="149"/>
      <c r="O910" s="110"/>
    </row>
    <row r="911" spans="2:15" ht="15.75" customHeight="1" x14ac:dyDescent="0.2">
      <c r="B911" s="166"/>
      <c r="C911" s="149"/>
      <c r="D911" s="149"/>
      <c r="E911" s="149"/>
      <c r="F911" s="149"/>
      <c r="G911" s="149"/>
      <c r="H911" s="149"/>
      <c r="I911" s="149"/>
      <c r="O911" s="110"/>
    </row>
    <row r="912" spans="2:15" ht="15.75" customHeight="1" x14ac:dyDescent="0.2">
      <c r="B912" s="166"/>
      <c r="C912" s="149"/>
      <c r="D912" s="149"/>
      <c r="E912" s="149"/>
      <c r="F912" s="149"/>
      <c r="G912" s="149"/>
      <c r="H912" s="149"/>
      <c r="I912" s="149"/>
      <c r="O912" s="110"/>
    </row>
    <row r="913" spans="2:15" ht="15.75" customHeight="1" x14ac:dyDescent="0.2">
      <c r="B913" s="166"/>
      <c r="C913" s="149"/>
      <c r="D913" s="149"/>
      <c r="E913" s="149"/>
      <c r="F913" s="149"/>
      <c r="G913" s="149"/>
      <c r="H913" s="149"/>
      <c r="I913" s="149"/>
      <c r="O913" s="110"/>
    </row>
    <row r="914" spans="2:15" ht="15.75" customHeight="1" x14ac:dyDescent="0.2">
      <c r="B914" s="166"/>
      <c r="C914" s="149"/>
      <c r="D914" s="149"/>
      <c r="E914" s="149"/>
      <c r="F914" s="149"/>
      <c r="G914" s="149"/>
      <c r="H914" s="149"/>
      <c r="I914" s="149"/>
      <c r="O914" s="110"/>
    </row>
    <row r="915" spans="2:15" ht="15.75" customHeight="1" x14ac:dyDescent="0.2">
      <c r="B915" s="166"/>
      <c r="C915" s="149"/>
      <c r="D915" s="149"/>
      <c r="E915" s="149"/>
      <c r="F915" s="149"/>
      <c r="G915" s="149"/>
      <c r="H915" s="149"/>
      <c r="I915" s="149"/>
      <c r="O915" s="110"/>
    </row>
    <row r="916" spans="2:15" ht="15.75" customHeight="1" x14ac:dyDescent="0.2">
      <c r="B916" s="166"/>
      <c r="C916" s="149"/>
      <c r="D916" s="149"/>
      <c r="E916" s="149"/>
      <c r="F916" s="149"/>
      <c r="G916" s="149"/>
      <c r="H916" s="149"/>
      <c r="I916" s="149"/>
      <c r="O916" s="110"/>
    </row>
    <row r="917" spans="2:15" ht="15.75" customHeight="1" x14ac:dyDescent="0.2">
      <c r="B917" s="166"/>
      <c r="C917" s="149"/>
      <c r="D917" s="149"/>
      <c r="E917" s="149"/>
      <c r="F917" s="149"/>
      <c r="G917" s="149"/>
      <c r="H917" s="149"/>
      <c r="I917" s="149"/>
      <c r="O917" s="110"/>
    </row>
    <row r="918" spans="2:15" ht="15.75" customHeight="1" x14ac:dyDescent="0.2">
      <c r="B918" s="166"/>
      <c r="C918" s="149"/>
      <c r="D918" s="149"/>
      <c r="E918" s="149"/>
      <c r="F918" s="149"/>
      <c r="G918" s="149"/>
      <c r="H918" s="149"/>
      <c r="I918" s="149"/>
      <c r="O918" s="110"/>
    </row>
    <row r="919" spans="2:15" ht="15.75" customHeight="1" x14ac:dyDescent="0.2">
      <c r="B919" s="166"/>
      <c r="C919" s="149"/>
      <c r="D919" s="149"/>
      <c r="E919" s="149"/>
      <c r="F919" s="149"/>
      <c r="G919" s="149"/>
      <c r="H919" s="149"/>
      <c r="I919" s="149"/>
      <c r="O919" s="110"/>
    </row>
    <row r="920" spans="2:15" ht="15.75" customHeight="1" x14ac:dyDescent="0.2">
      <c r="B920" s="166"/>
      <c r="C920" s="149"/>
      <c r="D920" s="149"/>
      <c r="E920" s="149"/>
      <c r="F920" s="149"/>
      <c r="G920" s="149"/>
      <c r="H920" s="149"/>
      <c r="I920" s="149"/>
      <c r="O920" s="110"/>
    </row>
    <row r="921" spans="2:15" ht="15.75" customHeight="1" x14ac:dyDescent="0.2">
      <c r="B921" s="166"/>
      <c r="C921" s="149"/>
      <c r="D921" s="149"/>
      <c r="E921" s="149"/>
      <c r="F921" s="149"/>
      <c r="G921" s="149"/>
      <c r="H921" s="149"/>
      <c r="I921" s="149"/>
      <c r="O921" s="110"/>
    </row>
    <row r="922" spans="2:15" ht="15.75" customHeight="1" x14ac:dyDescent="0.2">
      <c r="B922" s="166"/>
      <c r="C922" s="149"/>
      <c r="D922" s="149"/>
      <c r="E922" s="149"/>
      <c r="F922" s="149"/>
      <c r="G922" s="149"/>
      <c r="H922" s="149"/>
      <c r="I922" s="149"/>
      <c r="O922" s="110"/>
    </row>
    <row r="923" spans="2:15" ht="15.75" customHeight="1" x14ac:dyDescent="0.2">
      <c r="B923" s="166"/>
      <c r="C923" s="149"/>
      <c r="D923" s="149"/>
      <c r="E923" s="149"/>
      <c r="F923" s="149"/>
      <c r="G923" s="149"/>
      <c r="H923" s="149"/>
      <c r="I923" s="149"/>
      <c r="O923" s="110"/>
    </row>
    <row r="924" spans="2:15" ht="15.75" customHeight="1" x14ac:dyDescent="0.2">
      <c r="B924" s="166"/>
      <c r="C924" s="149"/>
      <c r="D924" s="149"/>
      <c r="E924" s="149"/>
      <c r="F924" s="149"/>
      <c r="G924" s="149"/>
      <c r="H924" s="149"/>
      <c r="I924" s="149"/>
      <c r="O924" s="110"/>
    </row>
    <row r="925" spans="2:15" ht="15.75" customHeight="1" x14ac:dyDescent="0.2">
      <c r="B925" s="166"/>
      <c r="C925" s="149"/>
      <c r="D925" s="149"/>
      <c r="E925" s="149"/>
      <c r="F925" s="149"/>
      <c r="G925" s="149"/>
      <c r="H925" s="149"/>
      <c r="I925" s="149"/>
      <c r="O925" s="110"/>
    </row>
    <row r="926" spans="2:15" ht="15.75" customHeight="1" x14ac:dyDescent="0.2">
      <c r="B926" s="166"/>
      <c r="C926" s="149"/>
      <c r="D926" s="149"/>
      <c r="E926" s="149"/>
      <c r="F926" s="149"/>
      <c r="G926" s="149"/>
      <c r="H926" s="149"/>
      <c r="I926" s="149"/>
      <c r="O926" s="110"/>
    </row>
    <row r="927" spans="2:15" ht="15.75" customHeight="1" x14ac:dyDescent="0.2">
      <c r="B927" s="166"/>
      <c r="C927" s="149"/>
      <c r="D927" s="149"/>
      <c r="E927" s="149"/>
      <c r="F927" s="149"/>
      <c r="G927" s="149"/>
      <c r="H927" s="149"/>
      <c r="I927" s="149"/>
      <c r="O927" s="110"/>
    </row>
    <row r="928" spans="2:15" ht="15.75" customHeight="1" x14ac:dyDescent="0.2">
      <c r="B928" s="166"/>
      <c r="C928" s="149"/>
      <c r="D928" s="149"/>
      <c r="E928" s="149"/>
      <c r="F928" s="149"/>
      <c r="G928" s="149"/>
      <c r="H928" s="149"/>
      <c r="I928" s="149"/>
      <c r="O928" s="110"/>
    </row>
    <row r="929" spans="2:15" ht="15.75" customHeight="1" x14ac:dyDescent="0.2">
      <c r="B929" s="166"/>
      <c r="C929" s="149"/>
      <c r="D929" s="149"/>
      <c r="E929" s="149"/>
      <c r="F929" s="149"/>
      <c r="G929" s="149"/>
      <c r="H929" s="149"/>
      <c r="I929" s="149"/>
      <c r="O929" s="110"/>
    </row>
    <row r="930" spans="2:15" ht="15.75" customHeight="1" x14ac:dyDescent="0.2">
      <c r="B930" s="166"/>
      <c r="C930" s="149"/>
      <c r="D930" s="149"/>
      <c r="E930" s="149"/>
      <c r="F930" s="149"/>
      <c r="G930" s="149"/>
      <c r="H930" s="149"/>
      <c r="I930" s="149"/>
      <c r="O930" s="110"/>
    </row>
    <row r="931" spans="2:15" ht="15.75" customHeight="1" x14ac:dyDescent="0.2">
      <c r="B931" s="166"/>
      <c r="C931" s="149"/>
      <c r="D931" s="149"/>
      <c r="E931" s="149"/>
      <c r="F931" s="149"/>
      <c r="G931" s="149"/>
      <c r="H931" s="149"/>
      <c r="I931" s="149"/>
      <c r="O931" s="110"/>
    </row>
    <row r="932" spans="2:15" ht="15.75" customHeight="1" x14ac:dyDescent="0.2">
      <c r="B932" s="166"/>
      <c r="C932" s="149"/>
      <c r="D932" s="149"/>
      <c r="E932" s="149"/>
      <c r="F932" s="149"/>
      <c r="G932" s="149"/>
      <c r="H932" s="149"/>
      <c r="I932" s="149"/>
      <c r="O932" s="110"/>
    </row>
    <row r="933" spans="2:15" ht="15.75" customHeight="1" x14ac:dyDescent="0.2">
      <c r="B933" s="166"/>
      <c r="C933" s="149"/>
      <c r="D933" s="149"/>
      <c r="E933" s="149"/>
      <c r="F933" s="149"/>
      <c r="G933" s="149"/>
      <c r="H933" s="149"/>
      <c r="I933" s="149"/>
      <c r="O933" s="110"/>
    </row>
    <row r="934" spans="2:15" ht="15.75" customHeight="1" x14ac:dyDescent="0.2">
      <c r="B934" s="166"/>
      <c r="C934" s="149"/>
      <c r="D934" s="149"/>
      <c r="E934" s="149"/>
      <c r="F934" s="149"/>
      <c r="G934" s="149"/>
      <c r="H934" s="149"/>
      <c r="I934" s="149"/>
      <c r="O934" s="110"/>
    </row>
    <row r="935" spans="2:15" ht="15.75" customHeight="1" x14ac:dyDescent="0.2">
      <c r="B935" s="166"/>
      <c r="C935" s="149"/>
      <c r="D935" s="149"/>
      <c r="E935" s="149"/>
      <c r="F935" s="149"/>
      <c r="G935" s="149"/>
      <c r="H935" s="149"/>
      <c r="I935" s="149"/>
      <c r="O935" s="110"/>
    </row>
    <row r="936" spans="2:15" ht="15.75" customHeight="1" x14ac:dyDescent="0.2">
      <c r="B936" s="166"/>
      <c r="C936" s="149"/>
      <c r="D936" s="149"/>
      <c r="E936" s="149"/>
      <c r="F936" s="149"/>
      <c r="G936" s="149"/>
      <c r="H936" s="149"/>
      <c r="I936" s="149"/>
      <c r="O936" s="110"/>
    </row>
    <row r="937" spans="2:15" ht="15.75" customHeight="1" x14ac:dyDescent="0.2">
      <c r="B937" s="166"/>
      <c r="C937" s="149"/>
      <c r="D937" s="149"/>
      <c r="E937" s="149"/>
      <c r="F937" s="149"/>
      <c r="G937" s="149"/>
      <c r="H937" s="149"/>
      <c r="I937" s="149"/>
      <c r="O937" s="110"/>
    </row>
    <row r="938" spans="2:15" ht="15.75" customHeight="1" x14ac:dyDescent="0.2">
      <c r="B938" s="166"/>
      <c r="C938" s="149"/>
      <c r="D938" s="149"/>
      <c r="E938" s="149"/>
      <c r="F938" s="149"/>
      <c r="G938" s="149"/>
      <c r="H938" s="149"/>
      <c r="I938" s="149"/>
      <c r="O938" s="110"/>
    </row>
    <row r="939" spans="2:15" ht="15.75" customHeight="1" x14ac:dyDescent="0.2">
      <c r="B939" s="166"/>
      <c r="C939" s="149"/>
      <c r="D939" s="149"/>
      <c r="E939" s="149"/>
      <c r="F939" s="149"/>
      <c r="G939" s="149"/>
      <c r="H939" s="149"/>
      <c r="I939" s="149"/>
      <c r="O939" s="110"/>
    </row>
    <row r="940" spans="2:15" ht="15.75" customHeight="1" x14ac:dyDescent="0.2">
      <c r="B940" s="166"/>
      <c r="C940" s="149"/>
      <c r="D940" s="149"/>
      <c r="E940" s="149"/>
      <c r="F940" s="149"/>
      <c r="G940" s="149"/>
      <c r="H940" s="149"/>
      <c r="I940" s="149"/>
      <c r="O940" s="110"/>
    </row>
    <row r="941" spans="2:15" ht="15.75" customHeight="1" x14ac:dyDescent="0.2">
      <c r="B941" s="166"/>
      <c r="C941" s="149"/>
      <c r="D941" s="149"/>
      <c r="E941" s="149"/>
      <c r="F941" s="149"/>
      <c r="G941" s="149"/>
      <c r="H941" s="149"/>
      <c r="I941" s="149"/>
      <c r="O941" s="110"/>
    </row>
    <row r="942" spans="2:15" ht="15.75" customHeight="1" x14ac:dyDescent="0.2">
      <c r="B942" s="166"/>
      <c r="C942" s="149"/>
      <c r="D942" s="149"/>
      <c r="E942" s="149"/>
      <c r="F942" s="149"/>
      <c r="G942" s="149"/>
      <c r="H942" s="149"/>
      <c r="I942" s="149"/>
      <c r="O942" s="110"/>
    </row>
    <row r="943" spans="2:15" ht="15.75" customHeight="1" x14ac:dyDescent="0.2">
      <c r="B943" s="166"/>
      <c r="C943" s="149"/>
      <c r="D943" s="149"/>
      <c r="E943" s="149"/>
      <c r="F943" s="149"/>
      <c r="G943" s="149"/>
      <c r="H943" s="149"/>
      <c r="I943" s="149"/>
      <c r="O943" s="110"/>
    </row>
    <row r="944" spans="2:15" ht="15.75" customHeight="1" x14ac:dyDescent="0.2">
      <c r="B944" s="166"/>
      <c r="C944" s="149"/>
      <c r="D944" s="149"/>
      <c r="E944" s="149"/>
      <c r="F944" s="149"/>
      <c r="G944" s="149"/>
      <c r="H944" s="149"/>
      <c r="I944" s="149"/>
      <c r="O944" s="110"/>
    </row>
    <row r="945" spans="2:15" ht="15.75" customHeight="1" x14ac:dyDescent="0.2">
      <c r="B945" s="166"/>
      <c r="C945" s="149"/>
      <c r="D945" s="149"/>
      <c r="E945" s="149"/>
      <c r="F945" s="149"/>
      <c r="G945" s="149"/>
      <c r="H945" s="149"/>
      <c r="I945" s="149"/>
      <c r="O945" s="110"/>
    </row>
    <row r="946" spans="2:15" ht="15.75" customHeight="1" x14ac:dyDescent="0.2">
      <c r="B946" s="166"/>
      <c r="C946" s="149"/>
      <c r="D946" s="149"/>
      <c r="E946" s="149"/>
      <c r="F946" s="149"/>
      <c r="G946" s="149"/>
      <c r="H946" s="149"/>
      <c r="I946" s="149"/>
      <c r="O946" s="110"/>
    </row>
    <row r="947" spans="2:15" ht="15.75" customHeight="1" x14ac:dyDescent="0.2">
      <c r="B947" s="166"/>
      <c r="C947" s="149"/>
      <c r="D947" s="149"/>
      <c r="E947" s="149"/>
      <c r="F947" s="149"/>
      <c r="G947" s="149"/>
      <c r="H947" s="149"/>
      <c r="I947" s="149"/>
      <c r="O947" s="110"/>
    </row>
    <row r="948" spans="2:15" ht="15.75" customHeight="1" x14ac:dyDescent="0.2">
      <c r="B948" s="166"/>
      <c r="C948" s="149"/>
      <c r="D948" s="149"/>
      <c r="E948" s="149"/>
      <c r="F948" s="149"/>
      <c r="G948" s="149"/>
      <c r="H948" s="149"/>
      <c r="I948" s="149"/>
      <c r="O948" s="110"/>
    </row>
    <row r="949" spans="2:15" ht="15.75" customHeight="1" x14ac:dyDescent="0.2">
      <c r="B949" s="166"/>
      <c r="C949" s="149"/>
      <c r="D949" s="149"/>
      <c r="E949" s="149"/>
      <c r="F949" s="149"/>
      <c r="G949" s="149"/>
      <c r="H949" s="149"/>
      <c r="I949" s="149"/>
      <c r="O949" s="110"/>
    </row>
    <row r="950" spans="2:15" ht="15.75" customHeight="1" x14ac:dyDescent="0.2">
      <c r="B950" s="166"/>
      <c r="C950" s="149"/>
      <c r="D950" s="149"/>
      <c r="E950" s="149"/>
      <c r="F950" s="149"/>
      <c r="G950" s="149"/>
      <c r="H950" s="149"/>
      <c r="I950" s="149"/>
      <c r="O950" s="110"/>
    </row>
    <row r="951" spans="2:15" ht="15.75" customHeight="1" x14ac:dyDescent="0.2">
      <c r="B951" s="166"/>
      <c r="C951" s="149"/>
      <c r="D951" s="149"/>
      <c r="E951" s="149"/>
      <c r="F951" s="149"/>
      <c r="G951" s="149"/>
      <c r="H951" s="149"/>
      <c r="I951" s="149"/>
      <c r="O951" s="110"/>
    </row>
    <row r="952" spans="2:15" ht="15.75" customHeight="1" x14ac:dyDescent="0.2">
      <c r="B952" s="166"/>
      <c r="C952" s="149"/>
      <c r="D952" s="149"/>
      <c r="E952" s="149"/>
      <c r="F952" s="149"/>
      <c r="G952" s="149"/>
      <c r="H952" s="149"/>
      <c r="I952" s="149"/>
      <c r="O952" s="110"/>
    </row>
    <row r="953" spans="2:15" ht="15.75" customHeight="1" x14ac:dyDescent="0.2">
      <c r="B953" s="166"/>
      <c r="C953" s="149"/>
      <c r="D953" s="149"/>
      <c r="E953" s="149"/>
      <c r="F953" s="149"/>
      <c r="G953" s="149"/>
      <c r="H953" s="149"/>
      <c r="I953" s="149"/>
      <c r="O953" s="110"/>
    </row>
    <row r="954" spans="2:15" ht="15.75" customHeight="1" x14ac:dyDescent="0.2">
      <c r="B954" s="166"/>
      <c r="C954" s="149"/>
      <c r="D954" s="149"/>
      <c r="E954" s="149"/>
      <c r="F954" s="149"/>
      <c r="G954" s="149"/>
      <c r="H954" s="149"/>
      <c r="I954" s="149"/>
      <c r="O954" s="110"/>
    </row>
    <row r="955" spans="2:15" ht="15.75" customHeight="1" x14ac:dyDescent="0.2">
      <c r="B955" s="166"/>
      <c r="C955" s="149"/>
      <c r="D955" s="149"/>
      <c r="E955" s="149"/>
      <c r="F955" s="149"/>
      <c r="G955" s="149"/>
      <c r="H955" s="149"/>
      <c r="I955" s="149"/>
      <c r="O955" s="110"/>
    </row>
    <row r="956" spans="2:15" ht="15.75" customHeight="1" x14ac:dyDescent="0.2">
      <c r="B956" s="166"/>
      <c r="C956" s="149"/>
      <c r="D956" s="149"/>
      <c r="E956" s="149"/>
      <c r="F956" s="149"/>
      <c r="G956" s="149"/>
      <c r="H956" s="149"/>
      <c r="I956" s="149"/>
      <c r="O956" s="110"/>
    </row>
    <row r="957" spans="2:15" ht="15.75" customHeight="1" x14ac:dyDescent="0.2">
      <c r="B957" s="166"/>
      <c r="C957" s="149"/>
      <c r="D957" s="149"/>
      <c r="E957" s="149"/>
      <c r="F957" s="149"/>
      <c r="G957" s="149"/>
      <c r="H957" s="149"/>
      <c r="I957" s="149"/>
      <c r="O957" s="110"/>
    </row>
    <row r="958" spans="2:15" ht="15.75" customHeight="1" x14ac:dyDescent="0.2">
      <c r="B958" s="166"/>
      <c r="C958" s="149"/>
      <c r="D958" s="149"/>
      <c r="E958" s="149"/>
      <c r="F958" s="149"/>
      <c r="G958" s="149"/>
      <c r="H958" s="149"/>
      <c r="I958" s="149"/>
      <c r="O958" s="110"/>
    </row>
    <row r="959" spans="2:15" ht="15.75" customHeight="1" x14ac:dyDescent="0.2">
      <c r="B959" s="166"/>
      <c r="C959" s="149"/>
      <c r="D959" s="149"/>
      <c r="E959" s="149"/>
      <c r="F959" s="149"/>
      <c r="G959" s="149"/>
      <c r="H959" s="149"/>
      <c r="I959" s="149"/>
      <c r="O959" s="110"/>
    </row>
    <row r="960" spans="2:15" ht="15.75" customHeight="1" x14ac:dyDescent="0.2">
      <c r="B960" s="166"/>
      <c r="C960" s="149"/>
      <c r="D960" s="149"/>
      <c r="E960" s="149"/>
      <c r="F960" s="149"/>
      <c r="G960" s="149"/>
      <c r="H960" s="149"/>
      <c r="I960" s="149"/>
      <c r="O960" s="110"/>
    </row>
    <row r="961" spans="2:15" ht="15.75" customHeight="1" x14ac:dyDescent="0.2">
      <c r="B961" s="166"/>
      <c r="C961" s="149"/>
      <c r="D961" s="149"/>
      <c r="E961" s="149"/>
      <c r="F961" s="149"/>
      <c r="G961" s="149"/>
      <c r="H961" s="149"/>
      <c r="I961" s="149"/>
      <c r="O961" s="110"/>
    </row>
    <row r="962" spans="2:15" ht="15.75" customHeight="1" x14ac:dyDescent="0.2">
      <c r="B962" s="166"/>
      <c r="C962" s="149"/>
      <c r="D962" s="149"/>
      <c r="E962" s="149"/>
      <c r="F962" s="149"/>
      <c r="G962" s="149"/>
      <c r="H962" s="149"/>
      <c r="I962" s="149"/>
      <c r="O962" s="110"/>
    </row>
    <row r="963" spans="2:15" ht="15.75" customHeight="1" x14ac:dyDescent="0.2">
      <c r="B963" s="166"/>
      <c r="C963" s="149"/>
      <c r="D963" s="149"/>
      <c r="E963" s="149"/>
      <c r="F963" s="149"/>
      <c r="G963" s="149"/>
      <c r="H963" s="149"/>
      <c r="I963" s="149"/>
      <c r="O963" s="110"/>
    </row>
    <row r="964" spans="2:15" ht="15.75" customHeight="1" x14ac:dyDescent="0.2">
      <c r="B964" s="166"/>
      <c r="C964" s="149"/>
      <c r="D964" s="149"/>
      <c r="E964" s="149"/>
      <c r="F964" s="149"/>
      <c r="G964" s="149"/>
      <c r="H964" s="149"/>
      <c r="I964" s="149"/>
      <c r="O964" s="110"/>
    </row>
    <row r="965" spans="2:15" ht="15.75" customHeight="1" x14ac:dyDescent="0.2">
      <c r="B965" s="166"/>
      <c r="C965" s="149"/>
      <c r="D965" s="149"/>
      <c r="E965" s="149"/>
      <c r="F965" s="149"/>
      <c r="G965" s="149"/>
      <c r="H965" s="149"/>
      <c r="I965" s="149"/>
      <c r="O965" s="110"/>
    </row>
    <row r="966" spans="2:15" ht="15.75" customHeight="1" x14ac:dyDescent="0.2">
      <c r="B966" s="166"/>
      <c r="C966" s="149"/>
      <c r="D966" s="149"/>
      <c r="E966" s="149"/>
      <c r="F966" s="149"/>
      <c r="G966" s="149"/>
      <c r="H966" s="149"/>
      <c r="I966" s="149"/>
      <c r="O966" s="110"/>
    </row>
    <row r="967" spans="2:15" ht="15.75" customHeight="1" x14ac:dyDescent="0.2">
      <c r="B967" s="166"/>
      <c r="C967" s="149"/>
      <c r="D967" s="149"/>
      <c r="E967" s="149"/>
      <c r="F967" s="149"/>
      <c r="G967" s="149"/>
      <c r="H967" s="149"/>
      <c r="I967" s="149"/>
      <c r="O967" s="110"/>
    </row>
    <row r="968" spans="2:15" ht="15.75" customHeight="1" x14ac:dyDescent="0.2">
      <c r="B968" s="166"/>
      <c r="C968" s="149"/>
      <c r="D968" s="149"/>
      <c r="E968" s="149"/>
      <c r="F968" s="149"/>
      <c r="G968" s="149"/>
      <c r="H968" s="149"/>
      <c r="I968" s="149"/>
      <c r="O968" s="110"/>
    </row>
    <row r="969" spans="2:15" ht="15.75" customHeight="1" x14ac:dyDescent="0.2">
      <c r="B969" s="166"/>
      <c r="C969" s="149"/>
      <c r="D969" s="149"/>
      <c r="E969" s="149"/>
      <c r="F969" s="149"/>
      <c r="G969" s="149"/>
      <c r="H969" s="149"/>
      <c r="I969" s="149"/>
      <c r="O969" s="110"/>
    </row>
    <row r="970" spans="2:15" ht="15.75" customHeight="1" x14ac:dyDescent="0.2">
      <c r="B970" s="166"/>
      <c r="C970" s="149"/>
      <c r="D970" s="149"/>
      <c r="E970" s="149"/>
      <c r="F970" s="149"/>
      <c r="G970" s="149"/>
      <c r="H970" s="149"/>
      <c r="I970" s="149"/>
      <c r="O970" s="110"/>
    </row>
    <row r="971" spans="2:15" ht="15.75" customHeight="1" x14ac:dyDescent="0.2">
      <c r="B971" s="166"/>
      <c r="C971" s="149"/>
      <c r="D971" s="149"/>
      <c r="E971" s="149"/>
      <c r="F971" s="149"/>
      <c r="G971" s="149"/>
      <c r="H971" s="149"/>
      <c r="I971" s="149"/>
      <c r="O971" s="110"/>
    </row>
    <row r="972" spans="2:15" ht="15.75" customHeight="1" x14ac:dyDescent="0.2">
      <c r="B972" s="166"/>
      <c r="C972" s="149"/>
      <c r="D972" s="149"/>
      <c r="E972" s="149"/>
      <c r="F972" s="149"/>
      <c r="G972" s="149"/>
      <c r="H972" s="149"/>
      <c r="I972" s="149"/>
      <c r="O972" s="110"/>
    </row>
    <row r="973" spans="2:15" ht="15.75" customHeight="1" x14ac:dyDescent="0.2">
      <c r="B973" s="166"/>
      <c r="C973" s="149"/>
      <c r="D973" s="149"/>
      <c r="E973" s="149"/>
      <c r="F973" s="149"/>
      <c r="G973" s="149"/>
      <c r="H973" s="149"/>
      <c r="I973" s="149"/>
      <c r="O973" s="110"/>
    </row>
    <row r="974" spans="2:15" ht="15.75" customHeight="1" x14ac:dyDescent="0.2">
      <c r="B974" s="166"/>
      <c r="C974" s="149"/>
      <c r="D974" s="149"/>
      <c r="E974" s="149"/>
      <c r="F974" s="149"/>
      <c r="G974" s="149"/>
      <c r="H974" s="149"/>
      <c r="I974" s="149"/>
      <c r="O974" s="110"/>
    </row>
    <row r="975" spans="2:15" ht="15.75" customHeight="1" x14ac:dyDescent="0.2">
      <c r="B975" s="166"/>
      <c r="C975" s="149"/>
      <c r="D975" s="149"/>
      <c r="E975" s="149"/>
      <c r="F975" s="149"/>
      <c r="G975" s="149"/>
      <c r="H975" s="149"/>
      <c r="I975" s="149"/>
      <c r="O975" s="110"/>
    </row>
    <row r="976" spans="2:15" ht="15.75" customHeight="1" x14ac:dyDescent="0.2">
      <c r="B976" s="166"/>
      <c r="C976" s="149"/>
      <c r="D976" s="149"/>
      <c r="E976" s="149"/>
      <c r="F976" s="149"/>
      <c r="G976" s="149"/>
      <c r="H976" s="149"/>
      <c r="I976" s="149"/>
      <c r="O976" s="110"/>
    </row>
    <row r="977" spans="2:15" ht="15.75" customHeight="1" x14ac:dyDescent="0.2">
      <c r="B977" s="166"/>
      <c r="C977" s="149"/>
      <c r="D977" s="149"/>
      <c r="E977" s="149"/>
      <c r="F977" s="149"/>
      <c r="G977" s="149"/>
      <c r="H977" s="149"/>
      <c r="I977" s="149"/>
      <c r="O977" s="110"/>
    </row>
    <row r="978" spans="2:15" ht="15.75" customHeight="1" x14ac:dyDescent="0.2">
      <c r="B978" s="166"/>
      <c r="C978" s="149"/>
      <c r="D978" s="149"/>
      <c r="E978" s="149"/>
      <c r="F978" s="149"/>
      <c r="G978" s="149"/>
      <c r="H978" s="149"/>
      <c r="I978" s="149"/>
      <c r="O978" s="110"/>
    </row>
    <row r="979" spans="2:15" ht="15.75" customHeight="1" x14ac:dyDescent="0.2">
      <c r="B979" s="166"/>
      <c r="C979" s="149"/>
      <c r="D979" s="149"/>
      <c r="E979" s="149"/>
      <c r="F979" s="149"/>
      <c r="G979" s="149"/>
      <c r="H979" s="149"/>
      <c r="I979" s="149"/>
      <c r="O979" s="110"/>
    </row>
    <row r="980" spans="2:15" ht="15.75" customHeight="1" x14ac:dyDescent="0.2">
      <c r="B980" s="166"/>
      <c r="C980" s="149"/>
      <c r="D980" s="149"/>
      <c r="E980" s="149"/>
      <c r="F980" s="149"/>
      <c r="G980" s="149"/>
      <c r="H980" s="149"/>
      <c r="I980" s="149"/>
      <c r="O980" s="110"/>
    </row>
    <row r="981" spans="2:15" ht="15.75" customHeight="1" x14ac:dyDescent="0.2">
      <c r="B981" s="166"/>
      <c r="C981" s="149"/>
      <c r="D981" s="149"/>
      <c r="E981" s="149"/>
      <c r="F981" s="149"/>
      <c r="G981" s="149"/>
      <c r="H981" s="149"/>
      <c r="I981" s="149"/>
      <c r="O981" s="110"/>
    </row>
    <row r="982" spans="2:15" ht="15.75" customHeight="1" x14ac:dyDescent="0.2">
      <c r="B982" s="166"/>
      <c r="C982" s="149"/>
      <c r="D982" s="149"/>
      <c r="E982" s="149"/>
      <c r="F982" s="149"/>
      <c r="G982" s="149"/>
      <c r="H982" s="149"/>
      <c r="I982" s="149"/>
      <c r="O982" s="110"/>
    </row>
    <row r="983" spans="2:15" ht="15.75" customHeight="1" x14ac:dyDescent="0.2">
      <c r="B983" s="166"/>
      <c r="C983" s="149"/>
      <c r="D983" s="149"/>
      <c r="E983" s="149"/>
      <c r="F983" s="149"/>
      <c r="G983" s="149"/>
      <c r="H983" s="149"/>
      <c r="I983" s="149"/>
      <c r="O983" s="110"/>
    </row>
    <row r="984" spans="2:15" ht="15.75" customHeight="1" x14ac:dyDescent="0.2">
      <c r="B984" s="166"/>
      <c r="C984" s="149"/>
      <c r="D984" s="149"/>
      <c r="E984" s="149"/>
      <c r="F984" s="149"/>
      <c r="G984" s="149"/>
      <c r="H984" s="149"/>
      <c r="I984" s="149"/>
      <c r="O984" s="110"/>
    </row>
    <row r="985" spans="2:15" ht="15.75" customHeight="1" x14ac:dyDescent="0.2">
      <c r="B985" s="166"/>
      <c r="C985" s="149"/>
      <c r="D985" s="149"/>
      <c r="E985" s="149"/>
      <c r="F985" s="149"/>
      <c r="G985" s="149"/>
      <c r="H985" s="149"/>
      <c r="I985" s="149"/>
      <c r="O985" s="110"/>
    </row>
    <row r="986" spans="2:15" ht="15.75" customHeight="1" x14ac:dyDescent="0.2">
      <c r="B986" s="166"/>
      <c r="C986" s="149"/>
      <c r="D986" s="149"/>
      <c r="E986" s="149"/>
      <c r="F986" s="149"/>
      <c r="G986" s="149"/>
      <c r="H986" s="149"/>
      <c r="I986" s="149"/>
      <c r="O986" s="110"/>
    </row>
    <row r="987" spans="2:15" ht="15.75" customHeight="1" x14ac:dyDescent="0.2">
      <c r="B987" s="166"/>
      <c r="C987" s="149"/>
      <c r="D987" s="149"/>
      <c r="E987" s="149"/>
      <c r="F987" s="149"/>
      <c r="G987" s="149"/>
      <c r="H987" s="149"/>
      <c r="I987" s="149"/>
      <c r="O987" s="110"/>
    </row>
    <row r="988" spans="2:15" ht="15.75" customHeight="1" x14ac:dyDescent="0.2">
      <c r="B988" s="166"/>
      <c r="C988" s="149"/>
      <c r="D988" s="149"/>
      <c r="E988" s="149"/>
      <c r="F988" s="149"/>
      <c r="G988" s="149"/>
      <c r="H988" s="149"/>
      <c r="I988" s="149"/>
      <c r="O988" s="110"/>
    </row>
    <row r="989" spans="2:15" ht="15.75" customHeight="1" x14ac:dyDescent="0.2">
      <c r="B989" s="166"/>
      <c r="C989" s="149"/>
      <c r="D989" s="149"/>
      <c r="E989" s="149"/>
      <c r="F989" s="149"/>
      <c r="G989" s="149"/>
      <c r="H989" s="149"/>
      <c r="I989" s="149"/>
      <c r="O989" s="110"/>
    </row>
    <row r="990" spans="2:15" ht="15.75" customHeight="1" x14ac:dyDescent="0.2">
      <c r="B990" s="166"/>
      <c r="C990" s="149"/>
      <c r="D990" s="149"/>
      <c r="E990" s="149"/>
      <c r="F990" s="149"/>
      <c r="G990" s="149"/>
      <c r="H990" s="149"/>
      <c r="I990" s="149"/>
      <c r="O990" s="110"/>
    </row>
    <row r="991" spans="2:15" ht="15.75" customHeight="1" x14ac:dyDescent="0.2">
      <c r="B991" s="166"/>
      <c r="C991" s="149"/>
      <c r="D991" s="149"/>
      <c r="E991" s="149"/>
      <c r="F991" s="149"/>
      <c r="G991" s="149"/>
      <c r="H991" s="149"/>
      <c r="I991" s="149"/>
      <c r="O991" s="110"/>
    </row>
    <row r="992" spans="2:15" ht="15.75" customHeight="1" x14ac:dyDescent="0.2">
      <c r="B992" s="166"/>
      <c r="C992" s="149"/>
      <c r="D992" s="149"/>
      <c r="E992" s="149"/>
      <c r="F992" s="149"/>
      <c r="G992" s="149"/>
      <c r="H992" s="149"/>
      <c r="I992" s="149"/>
      <c r="O992" s="110"/>
    </row>
    <row r="993" spans="2:15" ht="15.75" customHeight="1" x14ac:dyDescent="0.2">
      <c r="B993" s="166"/>
      <c r="C993" s="149"/>
      <c r="D993" s="149"/>
      <c r="E993" s="149"/>
      <c r="F993" s="149"/>
      <c r="G993" s="149"/>
      <c r="H993" s="149"/>
      <c r="I993" s="149"/>
      <c r="O993" s="110"/>
    </row>
    <row r="994" spans="2:15" ht="15.75" customHeight="1" x14ac:dyDescent="0.2">
      <c r="B994" s="166"/>
      <c r="C994" s="149"/>
      <c r="D994" s="149"/>
      <c r="E994" s="149"/>
      <c r="F994" s="149"/>
      <c r="G994" s="149"/>
      <c r="H994" s="149"/>
      <c r="I994" s="149"/>
      <c r="O994" s="110"/>
    </row>
    <row r="995" spans="2:15" ht="15.75" customHeight="1" x14ac:dyDescent="0.2">
      <c r="B995" s="166"/>
      <c r="C995" s="149"/>
      <c r="D995" s="149"/>
      <c r="E995" s="149"/>
      <c r="F995" s="149"/>
      <c r="G995" s="149"/>
      <c r="H995" s="149"/>
      <c r="I995" s="149"/>
      <c r="O995" s="110"/>
    </row>
    <row r="996" spans="2:15" ht="15.75" customHeight="1" x14ac:dyDescent="0.2">
      <c r="B996" s="166"/>
      <c r="C996" s="149"/>
      <c r="D996" s="149"/>
      <c r="E996" s="149"/>
      <c r="F996" s="149"/>
      <c r="G996" s="149"/>
      <c r="H996" s="149"/>
      <c r="I996" s="149"/>
      <c r="O996" s="110"/>
    </row>
    <row r="997" spans="2:15" ht="15.75" customHeight="1" x14ac:dyDescent="0.2">
      <c r="B997" s="166"/>
      <c r="C997" s="149"/>
      <c r="D997" s="149"/>
      <c r="E997" s="149"/>
      <c r="F997" s="149"/>
      <c r="G997" s="149"/>
      <c r="H997" s="149"/>
      <c r="I997" s="149"/>
      <c r="O997" s="110"/>
    </row>
    <row r="998" spans="2:15" ht="15.75" customHeight="1" x14ac:dyDescent="0.2">
      <c r="B998" s="166"/>
      <c r="C998" s="149"/>
      <c r="D998" s="149"/>
      <c r="E998" s="149"/>
      <c r="F998" s="149"/>
      <c r="G998" s="149"/>
      <c r="H998" s="149"/>
      <c r="I998" s="149"/>
      <c r="O998" s="110"/>
    </row>
    <row r="999" spans="2:15" ht="15.75" customHeight="1" x14ac:dyDescent="0.2">
      <c r="B999" s="166"/>
      <c r="C999" s="149"/>
      <c r="D999" s="149"/>
      <c r="E999" s="149"/>
      <c r="F999" s="149"/>
      <c r="G999" s="149"/>
      <c r="H999" s="149"/>
      <c r="I999" s="149"/>
      <c r="O999" s="110"/>
    </row>
    <row r="1000" spans="2:15" ht="15.75" customHeight="1" x14ac:dyDescent="0.2">
      <c r="B1000" s="166"/>
      <c r="C1000" s="149"/>
      <c r="D1000" s="149"/>
      <c r="E1000" s="149"/>
      <c r="F1000" s="149"/>
      <c r="G1000" s="149"/>
      <c r="H1000" s="149"/>
      <c r="I1000" s="149"/>
      <c r="O1000" s="110"/>
    </row>
  </sheetData>
  <sheetProtection sheet="1" objects="1" scenarios="1" formatCells="0" formatColumns="0" formatRows="0"/>
  <mergeCells count="18">
    <mergeCell ref="C198:H198"/>
    <mergeCell ref="B75:H75"/>
    <mergeCell ref="C99:H99"/>
    <mergeCell ref="B101:H101"/>
    <mergeCell ref="B108:H108"/>
    <mergeCell ref="C132:H132"/>
    <mergeCell ref="B134:H134"/>
    <mergeCell ref="B141:H141"/>
    <mergeCell ref="C66:H66"/>
    <mergeCell ref="B68:H68"/>
    <mergeCell ref="C165:H165"/>
    <mergeCell ref="B167:H167"/>
    <mergeCell ref="B174:H174"/>
    <mergeCell ref="B1:H1"/>
    <mergeCell ref="B2:H2"/>
    <mergeCell ref="B9:H9"/>
    <mergeCell ref="B35:H35"/>
    <mergeCell ref="B42:H42"/>
  </mergeCells>
  <pageMargins left="0.75" right="0.75" top="1" bottom="1" header="0" footer="0"/>
  <pageSetup scale="91" fitToHeight="0" orientation="portrait" r:id="rId1"/>
  <rowBreaks count="5" manualBreakCount="5">
    <brk id="34" max="16383" man="1"/>
    <brk id="67" max="16383" man="1"/>
    <brk id="100" max="16383" man="1"/>
    <brk id="133" max="16383" man="1"/>
    <brk id="16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H36"/>
  <sheetViews>
    <sheetView topLeftCell="B1" workbookViewId="0">
      <selection activeCell="C5" sqref="C5"/>
    </sheetView>
  </sheetViews>
  <sheetFormatPr defaultColWidth="12.5703125" defaultRowHeight="15" customHeight="1" x14ac:dyDescent="0.2"/>
  <cols>
    <col min="1" max="1" width="9.140625" customWidth="1"/>
    <col min="2" max="2" width="37.42578125" customWidth="1"/>
    <col min="3" max="3" width="14.28515625" customWidth="1"/>
    <col min="4" max="4" width="6.140625" customWidth="1"/>
    <col min="5" max="5" width="17.140625" customWidth="1"/>
    <col min="6" max="6" width="11.28515625" customWidth="1"/>
    <col min="7" max="7" width="19.140625" customWidth="1"/>
    <col min="8" max="8" width="23.140625" customWidth="1"/>
  </cols>
  <sheetData>
    <row r="1" spans="1:8" ht="20.25" x14ac:dyDescent="0.3">
      <c r="A1" s="11"/>
      <c r="B1" s="355" t="s">
        <v>114</v>
      </c>
      <c r="C1" s="356"/>
      <c r="D1" s="356"/>
      <c r="E1" s="356"/>
      <c r="F1" s="356"/>
      <c r="G1" s="357"/>
      <c r="H1" s="167"/>
    </row>
    <row r="2" spans="1:8" ht="15.75" x14ac:dyDescent="0.25">
      <c r="A2" s="18"/>
      <c r="B2" s="168" t="s">
        <v>115</v>
      </c>
      <c r="C2" s="169"/>
      <c r="D2" s="358" t="s">
        <v>116</v>
      </c>
      <c r="E2" s="344"/>
      <c r="F2" s="345"/>
      <c r="G2" s="170">
        <f>'Spending Plan'!C9</f>
        <v>3648</v>
      </c>
      <c r="H2" s="171">
        <f>G2*12</f>
        <v>43776</v>
      </c>
    </row>
    <row r="3" spans="1:8" ht="51" customHeight="1" x14ac:dyDescent="0.25">
      <c r="A3" s="12"/>
      <c r="B3" s="173"/>
      <c r="C3" s="174" t="s">
        <v>118</v>
      </c>
      <c r="D3" s="111"/>
      <c r="E3" s="111"/>
      <c r="F3" s="111"/>
      <c r="G3" s="175"/>
      <c r="H3" s="317" t="s">
        <v>117</v>
      </c>
    </row>
    <row r="4" spans="1:8" ht="47.25" x14ac:dyDescent="0.2">
      <c r="B4" s="177" t="s">
        <v>119</v>
      </c>
      <c r="C4" s="178" t="s">
        <v>120</v>
      </c>
      <c r="D4" s="179" t="s">
        <v>121</v>
      </c>
      <c r="E4" s="180" t="s">
        <v>115</v>
      </c>
      <c r="F4" s="181" t="s">
        <v>122</v>
      </c>
      <c r="G4" s="182" t="s">
        <v>123</v>
      </c>
      <c r="H4" s="183"/>
    </row>
    <row r="5" spans="1:8" ht="15.75" x14ac:dyDescent="0.25">
      <c r="B5" s="173" t="s">
        <v>83</v>
      </c>
      <c r="C5" s="184">
        <v>0.1</v>
      </c>
      <c r="D5" s="185" t="s">
        <v>124</v>
      </c>
      <c r="E5" s="186">
        <f>$G$2</f>
        <v>3648</v>
      </c>
      <c r="F5" s="186"/>
      <c r="G5" s="187">
        <f>C5*E5</f>
        <v>364.8</v>
      </c>
      <c r="H5" s="183"/>
    </row>
    <row r="6" spans="1:8" ht="15.75" x14ac:dyDescent="0.25">
      <c r="A6" s="12"/>
      <c r="B6" s="173" t="s">
        <v>125</v>
      </c>
      <c r="C6" s="188" t="s">
        <v>126</v>
      </c>
      <c r="D6" s="359" t="s">
        <v>127</v>
      </c>
      <c r="E6" s="360"/>
      <c r="F6" s="361"/>
      <c r="G6" s="189">
        <f>'Spending Plan'!C25</f>
        <v>141.37199999999999</v>
      </c>
      <c r="H6" s="12"/>
    </row>
    <row r="7" spans="1:8" ht="15.75" x14ac:dyDescent="0.25">
      <c r="A7" s="20"/>
      <c r="B7" s="190" t="s">
        <v>128</v>
      </c>
      <c r="C7" s="191"/>
      <c r="D7" s="192"/>
      <c r="E7" s="193"/>
      <c r="F7" s="194"/>
      <c r="G7" s="195">
        <f>G2-G5-G6</f>
        <v>3141.828</v>
      </c>
      <c r="H7" s="171">
        <f>G7*12</f>
        <v>37701.936000000002</v>
      </c>
    </row>
    <row r="8" spans="1:8" ht="15.75" x14ac:dyDescent="0.25">
      <c r="B8" s="196"/>
      <c r="C8" s="197"/>
      <c r="D8" s="198"/>
      <c r="E8" s="199"/>
      <c r="F8" s="199"/>
      <c r="G8" s="200"/>
      <c r="H8" s="318" t="s">
        <v>129</v>
      </c>
    </row>
    <row r="9" spans="1:8" ht="47.25" x14ac:dyDescent="0.25">
      <c r="A9" s="201"/>
      <c r="B9" s="202" t="s">
        <v>130</v>
      </c>
      <c r="C9" s="203" t="s">
        <v>120</v>
      </c>
      <c r="D9" s="204" t="s">
        <v>121</v>
      </c>
      <c r="E9" s="205" t="s">
        <v>131</v>
      </c>
      <c r="F9" s="206" t="s">
        <v>122</v>
      </c>
      <c r="G9" s="207" t="s">
        <v>123</v>
      </c>
      <c r="H9" s="208"/>
    </row>
    <row r="10" spans="1:8" ht="15.75" x14ac:dyDescent="0.2">
      <c r="A10" s="20"/>
      <c r="B10" s="209" t="s">
        <v>87</v>
      </c>
      <c r="C10" s="210"/>
      <c r="D10" s="185" t="s">
        <v>124</v>
      </c>
      <c r="E10" s="186">
        <f>$G$7</f>
        <v>3141.828</v>
      </c>
      <c r="F10" s="211" t="s">
        <v>122</v>
      </c>
      <c r="G10" s="212">
        <f>C10*E10</f>
        <v>0</v>
      </c>
      <c r="H10" s="213"/>
    </row>
    <row r="11" spans="1:8" ht="15.75" x14ac:dyDescent="0.25">
      <c r="A11" s="12"/>
      <c r="B11" s="214"/>
      <c r="C11" s="215"/>
      <c r="D11" s="111"/>
      <c r="E11" s="216"/>
      <c r="F11" s="216"/>
      <c r="G11" s="217"/>
      <c r="H11" s="176"/>
    </row>
    <row r="12" spans="1:8" ht="15.75" x14ac:dyDescent="0.25">
      <c r="B12" s="214" t="s">
        <v>88</v>
      </c>
      <c r="C12" s="210"/>
      <c r="D12" s="185" t="s">
        <v>124</v>
      </c>
      <c r="E12" s="186">
        <f>$G$7</f>
        <v>3141.828</v>
      </c>
      <c r="F12" s="211" t="s">
        <v>122</v>
      </c>
      <c r="G12" s="212">
        <f>C12*E12</f>
        <v>0</v>
      </c>
      <c r="H12" s="183"/>
    </row>
    <row r="13" spans="1:8" ht="15.75" x14ac:dyDescent="0.25">
      <c r="B13" s="214"/>
      <c r="C13" s="218"/>
      <c r="D13" s="185"/>
      <c r="E13" s="186"/>
      <c r="F13" s="186"/>
      <c r="G13" s="219"/>
      <c r="H13" s="183"/>
    </row>
    <row r="14" spans="1:8" ht="15.75" x14ac:dyDescent="0.25">
      <c r="B14" s="214" t="s">
        <v>89</v>
      </c>
      <c r="C14" s="210"/>
      <c r="D14" s="185" t="s">
        <v>124</v>
      </c>
      <c r="E14" s="186">
        <f>$G$7</f>
        <v>3141.828</v>
      </c>
      <c r="F14" s="211" t="s">
        <v>122</v>
      </c>
      <c r="G14" s="212">
        <f>C14*E14</f>
        <v>0</v>
      </c>
      <c r="H14" s="183"/>
    </row>
    <row r="15" spans="1:8" ht="15.75" x14ac:dyDescent="0.25">
      <c r="B15" s="214"/>
      <c r="C15" s="218"/>
      <c r="D15" s="185"/>
      <c r="E15" s="186"/>
      <c r="F15" s="186"/>
      <c r="G15" s="219"/>
      <c r="H15" s="183"/>
    </row>
    <row r="16" spans="1:8" ht="15.75" x14ac:dyDescent="0.25">
      <c r="B16" s="214" t="s">
        <v>90</v>
      </c>
      <c r="C16" s="210"/>
      <c r="D16" s="185" t="s">
        <v>124</v>
      </c>
      <c r="E16" s="186">
        <f>$G$7</f>
        <v>3141.828</v>
      </c>
      <c r="F16" s="211" t="s">
        <v>122</v>
      </c>
      <c r="G16" s="212">
        <f>C16*E16</f>
        <v>0</v>
      </c>
      <c r="H16" s="183"/>
    </row>
    <row r="17" spans="1:8" ht="15.75" x14ac:dyDescent="0.25">
      <c r="B17" s="214"/>
      <c r="C17" s="218"/>
      <c r="D17" s="185"/>
      <c r="E17" s="186"/>
      <c r="F17" s="186"/>
      <c r="G17" s="219"/>
      <c r="H17" s="183"/>
    </row>
    <row r="18" spans="1:8" ht="14.25" customHeight="1" x14ac:dyDescent="0.2">
      <c r="A18" s="20"/>
      <c r="B18" s="209" t="s">
        <v>91</v>
      </c>
      <c r="C18" s="210"/>
      <c r="D18" s="185" t="s">
        <v>124</v>
      </c>
      <c r="E18" s="186">
        <f>$G$7</f>
        <v>3141.828</v>
      </c>
      <c r="F18" s="211" t="s">
        <v>122</v>
      </c>
      <c r="G18" s="212">
        <f>C18*E18</f>
        <v>0</v>
      </c>
      <c r="H18" s="213"/>
    </row>
    <row r="19" spans="1:8" ht="14.25" customHeight="1" x14ac:dyDescent="0.2">
      <c r="A19" s="20"/>
      <c r="B19" s="209"/>
      <c r="C19" s="218"/>
      <c r="D19" s="185"/>
      <c r="E19" s="186"/>
      <c r="F19" s="186"/>
      <c r="G19" s="219"/>
      <c r="H19" s="213"/>
    </row>
    <row r="20" spans="1:8" ht="15.75" customHeight="1" x14ac:dyDescent="0.25">
      <c r="B20" s="214" t="s">
        <v>92</v>
      </c>
      <c r="C20" s="210"/>
      <c r="D20" s="185" t="s">
        <v>124</v>
      </c>
      <c r="E20" s="186">
        <f>$G$7</f>
        <v>3141.828</v>
      </c>
      <c r="F20" s="211" t="s">
        <v>122</v>
      </c>
      <c r="G20" s="212">
        <f>C20*E20</f>
        <v>0</v>
      </c>
      <c r="H20" s="183"/>
    </row>
    <row r="21" spans="1:8" ht="15.75" customHeight="1" x14ac:dyDescent="0.25">
      <c r="B21" s="214"/>
      <c r="C21" s="218"/>
      <c r="D21" s="185"/>
      <c r="E21" s="186"/>
      <c r="F21" s="186"/>
      <c r="G21" s="219"/>
      <c r="H21" s="183"/>
    </row>
    <row r="22" spans="1:8" ht="15.75" customHeight="1" x14ac:dyDescent="0.25">
      <c r="B22" s="214" t="s">
        <v>93</v>
      </c>
      <c r="C22" s="210"/>
      <c r="D22" s="185" t="s">
        <v>124</v>
      </c>
      <c r="E22" s="186">
        <f>$G$7</f>
        <v>3141.828</v>
      </c>
      <c r="F22" s="211" t="s">
        <v>122</v>
      </c>
      <c r="G22" s="212">
        <f>C22*E22</f>
        <v>0</v>
      </c>
      <c r="H22" s="183"/>
    </row>
    <row r="23" spans="1:8" ht="15.75" customHeight="1" x14ac:dyDescent="0.25">
      <c r="B23" s="173"/>
      <c r="C23" s="218"/>
      <c r="D23" s="185"/>
      <c r="E23" s="186"/>
      <c r="F23" s="186"/>
      <c r="G23" s="219"/>
      <c r="H23" s="183"/>
    </row>
    <row r="24" spans="1:8" ht="15.75" customHeight="1" x14ac:dyDescent="0.25">
      <c r="B24" s="173" t="s">
        <v>94</v>
      </c>
      <c r="C24" s="210"/>
      <c r="D24" s="185" t="s">
        <v>124</v>
      </c>
      <c r="E24" s="186">
        <f>$G$7</f>
        <v>3141.828</v>
      </c>
      <c r="F24" s="211" t="s">
        <v>122</v>
      </c>
      <c r="G24" s="212">
        <f>C24*E24</f>
        <v>0</v>
      </c>
      <c r="H24" s="183"/>
    </row>
    <row r="25" spans="1:8" ht="15.75" customHeight="1" x14ac:dyDescent="0.25">
      <c r="B25" s="173"/>
      <c r="C25" s="218"/>
      <c r="D25" s="185"/>
      <c r="E25" s="186"/>
      <c r="F25" s="186"/>
      <c r="G25" s="219"/>
      <c r="H25" s="183"/>
    </row>
    <row r="26" spans="1:8" ht="15.75" customHeight="1" x14ac:dyDescent="0.25">
      <c r="B26" s="173" t="s">
        <v>95</v>
      </c>
      <c r="C26" s="210"/>
      <c r="D26" s="185" t="s">
        <v>124</v>
      </c>
      <c r="E26" s="186">
        <f>$G$7</f>
        <v>3141.828</v>
      </c>
      <c r="F26" s="211" t="s">
        <v>122</v>
      </c>
      <c r="G26" s="212">
        <f>C26*E26</f>
        <v>0</v>
      </c>
      <c r="H26" s="183"/>
    </row>
    <row r="27" spans="1:8" ht="15.75" customHeight="1" x14ac:dyDescent="0.25">
      <c r="B27" s="173"/>
      <c r="C27" s="218"/>
      <c r="D27" s="185"/>
      <c r="E27" s="186"/>
      <c r="F27" s="186"/>
      <c r="G27" s="219"/>
      <c r="H27" s="183"/>
    </row>
    <row r="28" spans="1:8" ht="15.75" customHeight="1" x14ac:dyDescent="0.25">
      <c r="B28" s="173" t="s">
        <v>96</v>
      </c>
      <c r="C28" s="210"/>
      <c r="D28" s="185" t="s">
        <v>124</v>
      </c>
      <c r="E28" s="186">
        <f>$G$7</f>
        <v>3141.828</v>
      </c>
      <c r="F28" s="211" t="s">
        <v>122</v>
      </c>
      <c r="G28" s="212">
        <f>C28*E28</f>
        <v>0</v>
      </c>
      <c r="H28" s="183"/>
    </row>
    <row r="29" spans="1:8" ht="15.75" customHeight="1" x14ac:dyDescent="0.25">
      <c r="B29" s="173"/>
      <c r="C29" s="218"/>
      <c r="D29" s="185"/>
      <c r="E29" s="186"/>
      <c r="F29" s="186"/>
      <c r="G29" s="219"/>
      <c r="H29" s="183"/>
    </row>
    <row r="30" spans="1:8" ht="15.75" customHeight="1" x14ac:dyDescent="0.25">
      <c r="B30" s="173" t="s">
        <v>103</v>
      </c>
      <c r="C30" s="210"/>
      <c r="D30" s="185" t="s">
        <v>124</v>
      </c>
      <c r="E30" s="186">
        <f>$G$7</f>
        <v>3141.828</v>
      </c>
      <c r="F30" s="211" t="s">
        <v>122</v>
      </c>
      <c r="G30" s="212">
        <f>C30*E30</f>
        <v>0</v>
      </c>
      <c r="H30" s="183"/>
    </row>
    <row r="31" spans="1:8" ht="15.75" customHeight="1" x14ac:dyDescent="0.25">
      <c r="B31" s="173"/>
      <c r="C31" s="220"/>
      <c r="D31" s="185"/>
      <c r="E31" s="186"/>
      <c r="F31" s="186"/>
      <c r="G31" s="219"/>
      <c r="H31" s="183"/>
    </row>
    <row r="32" spans="1:8" ht="15.75" customHeight="1" x14ac:dyDescent="0.25">
      <c r="B32" s="214" t="s">
        <v>99</v>
      </c>
      <c r="C32" s="221" t="s">
        <v>126</v>
      </c>
      <c r="D32" s="222"/>
      <c r="E32" s="223"/>
      <c r="F32" s="223"/>
      <c r="G32" s="224"/>
      <c r="H32" s="183"/>
    </row>
    <row r="33" spans="1:8" ht="15.75" customHeight="1" x14ac:dyDescent="0.25">
      <c r="B33" s="214"/>
      <c r="C33" s="225"/>
      <c r="D33" s="222"/>
      <c r="E33" s="223"/>
      <c r="F33" s="223"/>
      <c r="G33" s="224"/>
      <c r="H33" s="183"/>
    </row>
    <row r="34" spans="1:8" ht="15.75" customHeight="1" x14ac:dyDescent="0.25">
      <c r="B34" s="214" t="s">
        <v>132</v>
      </c>
      <c r="C34" s="225">
        <f>SUM(C9:C31)</f>
        <v>0</v>
      </c>
      <c r="D34" s="222"/>
      <c r="E34" s="223"/>
      <c r="F34" s="223"/>
      <c r="G34" s="226"/>
      <c r="H34" s="183"/>
    </row>
    <row r="35" spans="1:8" ht="15.75" customHeight="1" x14ac:dyDescent="0.25">
      <c r="A35" s="227"/>
      <c r="B35" s="228" t="s">
        <v>133</v>
      </c>
      <c r="C35" s="229"/>
      <c r="D35" s="229"/>
      <c r="E35" s="193"/>
      <c r="F35" s="194"/>
      <c r="G35" s="230">
        <f>SUM(G9:G31)</f>
        <v>0</v>
      </c>
      <c r="H35" s="231" t="str">
        <f>IF(G35&lt;=G7,"OK","Too High")</f>
        <v>OK</v>
      </c>
    </row>
    <row r="36" spans="1:8" ht="15.75" customHeight="1" x14ac:dyDescent="0.25">
      <c r="A36" s="227"/>
      <c r="B36" s="232"/>
      <c r="C36" s="233"/>
      <c r="D36" s="233"/>
      <c r="E36" s="234"/>
      <c r="F36" s="234"/>
      <c r="G36" s="235"/>
      <c r="H36" s="231"/>
    </row>
  </sheetData>
  <sheetProtection sheet="1" objects="1" scenarios="1" formatCells="0" formatColumns="0" formatRows="0"/>
  <mergeCells count="3">
    <mergeCell ref="B1:G1"/>
    <mergeCell ref="D2:F2"/>
    <mergeCell ref="D6:F6"/>
  </mergeCells>
  <pageMargins left="0.25" right="0.25" top="0.75" bottom="0.75" header="0.3" footer="0.3"/>
  <pageSetup scale="7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F128"/>
  <sheetViews>
    <sheetView workbookViewId="0">
      <pane ySplit="7" topLeftCell="A30" activePane="bottomLeft" state="frozen"/>
      <selection pane="bottomLeft" activeCell="A129" sqref="A129:XFD1027"/>
    </sheetView>
  </sheetViews>
  <sheetFormatPr defaultColWidth="12.5703125" defaultRowHeight="15" customHeight="1" outlineLevelRow="1" outlineLevelCol="1" x14ac:dyDescent="0.2"/>
  <cols>
    <col min="1" max="1" width="7.7109375" customWidth="1"/>
    <col min="2" max="2" width="60.7109375" customWidth="1"/>
    <col min="3" max="3" width="20.5703125" customWidth="1"/>
    <col min="4" max="4" width="18.28515625" customWidth="1" outlineLevel="1"/>
    <col min="5" max="5" width="20.85546875" customWidth="1" outlineLevel="1"/>
    <col min="6" max="6" width="82.7109375" customWidth="1"/>
  </cols>
  <sheetData>
    <row r="1" spans="1:6" ht="25.5" customHeight="1" x14ac:dyDescent="0.25">
      <c r="A1" s="12"/>
      <c r="B1" s="236" t="s">
        <v>134</v>
      </c>
      <c r="C1" s="237" t="s">
        <v>135</v>
      </c>
      <c r="D1" s="238" t="s">
        <v>136</v>
      </c>
      <c r="E1" s="239" t="s">
        <v>137</v>
      </c>
      <c r="F1" s="239" t="s">
        <v>24</v>
      </c>
    </row>
    <row r="2" spans="1:6" ht="9.75" customHeight="1" x14ac:dyDescent="0.25">
      <c r="A2" s="12"/>
      <c r="B2" s="240"/>
      <c r="C2" s="241"/>
      <c r="D2" s="242"/>
      <c r="E2" s="241"/>
      <c r="F2" s="172"/>
    </row>
    <row r="3" spans="1:6" ht="18" x14ac:dyDescent="0.25">
      <c r="A3" s="201"/>
      <c r="B3" s="362" t="s">
        <v>138</v>
      </c>
      <c r="C3" s="363"/>
      <c r="D3" s="363"/>
      <c r="E3" s="364"/>
      <c r="F3" s="243"/>
    </row>
    <row r="4" spans="1:6" ht="18" x14ac:dyDescent="0.25">
      <c r="A4" s="18"/>
      <c r="B4" s="244" t="s">
        <v>131</v>
      </c>
      <c r="C4" s="245">
        <f>C30</f>
        <v>3466.6280000000002</v>
      </c>
      <c r="D4" s="246"/>
      <c r="E4" s="247">
        <f>E30</f>
        <v>0</v>
      </c>
      <c r="F4" s="248"/>
    </row>
    <row r="5" spans="1:6" ht="18" x14ac:dyDescent="0.25">
      <c r="A5" s="18"/>
      <c r="B5" s="244" t="s">
        <v>139</v>
      </c>
      <c r="C5" s="245">
        <f>C127</f>
        <v>4505</v>
      </c>
      <c r="D5" s="246"/>
      <c r="E5" s="245">
        <f>E127</f>
        <v>2745</v>
      </c>
      <c r="F5" s="248"/>
    </row>
    <row r="6" spans="1:6" ht="18" x14ac:dyDescent="0.25">
      <c r="B6" s="244" t="s">
        <v>140</v>
      </c>
      <c r="C6" s="245">
        <f>C4-C5</f>
        <v>-1038.3719999999998</v>
      </c>
      <c r="D6" s="246"/>
      <c r="E6" s="245">
        <f>E4-E5</f>
        <v>-2745</v>
      </c>
      <c r="F6" s="248"/>
    </row>
    <row r="7" spans="1:6" ht="15.75" x14ac:dyDescent="0.25">
      <c r="B7" s="249"/>
      <c r="C7" s="250"/>
      <c r="D7" s="251"/>
      <c r="E7" s="252"/>
      <c r="F7" s="253"/>
    </row>
    <row r="8" spans="1:6" ht="18" x14ac:dyDescent="0.25">
      <c r="A8" s="18"/>
      <c r="B8" s="365" t="s">
        <v>141</v>
      </c>
      <c r="C8" s="347"/>
      <c r="D8" s="347"/>
      <c r="E8" s="348"/>
      <c r="F8" s="37"/>
    </row>
    <row r="9" spans="1:6" x14ac:dyDescent="0.2">
      <c r="A9" s="254"/>
      <c r="B9" s="255" t="s">
        <v>115</v>
      </c>
      <c r="C9" s="256">
        <f>SUM(C10:C17)</f>
        <v>3648</v>
      </c>
      <c r="D9" s="257"/>
      <c r="E9" s="256">
        <f>SUM(E10:E17)</f>
        <v>0</v>
      </c>
      <c r="F9" s="258"/>
    </row>
    <row r="10" spans="1:6" ht="15.75" outlineLevel="1" x14ac:dyDescent="0.25">
      <c r="A10" s="12"/>
      <c r="B10" s="259" t="s">
        <v>142</v>
      </c>
      <c r="C10" s="260">
        <v>1848</v>
      </c>
      <c r="D10" s="261"/>
      <c r="E10" s="262"/>
      <c r="F10" s="248"/>
    </row>
    <row r="11" spans="1:6" outlineLevel="1" x14ac:dyDescent="0.2">
      <c r="B11" s="263" t="s">
        <v>143</v>
      </c>
      <c r="C11" s="260">
        <v>1800</v>
      </c>
      <c r="D11" s="264"/>
      <c r="E11" s="262"/>
      <c r="F11" s="248"/>
    </row>
    <row r="12" spans="1:6" outlineLevel="1" x14ac:dyDescent="0.2">
      <c r="B12" s="263" t="s">
        <v>144</v>
      </c>
      <c r="C12" s="260"/>
      <c r="D12" s="264"/>
      <c r="E12" s="262"/>
      <c r="F12" s="248"/>
    </row>
    <row r="13" spans="1:6" outlineLevel="1" x14ac:dyDescent="0.2">
      <c r="A13" s="20"/>
      <c r="B13" s="263" t="s">
        <v>145</v>
      </c>
      <c r="C13" s="260"/>
      <c r="D13" s="264"/>
      <c r="E13" s="262"/>
      <c r="F13" s="248"/>
    </row>
    <row r="14" spans="1:6" outlineLevel="1" x14ac:dyDescent="0.2">
      <c r="B14" s="263" t="s">
        <v>146</v>
      </c>
      <c r="C14" s="260"/>
      <c r="D14" s="264"/>
      <c r="E14" s="262"/>
      <c r="F14" s="248"/>
    </row>
    <row r="15" spans="1:6" outlineLevel="1" x14ac:dyDescent="0.2">
      <c r="B15" s="263" t="s">
        <v>147</v>
      </c>
      <c r="C15" s="260"/>
      <c r="D15" s="264"/>
      <c r="E15" s="262"/>
      <c r="F15" s="248"/>
    </row>
    <row r="16" spans="1:6" outlineLevel="1" x14ac:dyDescent="0.2">
      <c r="B16" s="263" t="s">
        <v>148</v>
      </c>
      <c r="C16" s="260"/>
      <c r="D16" s="264"/>
      <c r="E16" s="262"/>
      <c r="F16" s="248"/>
    </row>
    <row r="17" spans="1:6" outlineLevel="1" x14ac:dyDescent="0.2">
      <c r="B17" s="263" t="s">
        <v>149</v>
      </c>
      <c r="C17" s="265"/>
      <c r="D17" s="264"/>
      <c r="E17" s="266"/>
      <c r="F17" s="248"/>
    </row>
    <row r="18" spans="1:6" outlineLevel="1" x14ac:dyDescent="0.2">
      <c r="B18" s="267" t="s">
        <v>150</v>
      </c>
      <c r="C18" s="268"/>
      <c r="D18" s="264"/>
      <c r="E18" s="269"/>
      <c r="F18" s="270"/>
    </row>
    <row r="19" spans="1:6" x14ac:dyDescent="0.2">
      <c r="A19" s="271"/>
      <c r="B19" s="272" t="s">
        <v>219</v>
      </c>
      <c r="C19" s="256">
        <f>SUM(C20:C23)</f>
        <v>40</v>
      </c>
      <c r="D19" s="256">
        <f>'% Spending Plan'!G5</f>
        <v>364.8</v>
      </c>
      <c r="E19" s="256">
        <f>SUM(E20:E23)</f>
        <v>0</v>
      </c>
      <c r="F19" s="273"/>
    </row>
    <row r="20" spans="1:6" outlineLevel="1" x14ac:dyDescent="0.2">
      <c r="A20" s="20"/>
      <c r="B20" s="259" t="s">
        <v>151</v>
      </c>
      <c r="C20" s="260">
        <v>40</v>
      </c>
      <c r="D20" s="274"/>
      <c r="E20" s="262"/>
      <c r="F20" s="248"/>
    </row>
    <row r="21" spans="1:6" outlineLevel="1" x14ac:dyDescent="0.2">
      <c r="B21" s="263" t="s">
        <v>152</v>
      </c>
      <c r="C21" s="260"/>
      <c r="D21" s="274"/>
      <c r="E21" s="262"/>
      <c r="F21" s="248"/>
    </row>
    <row r="22" spans="1:6" outlineLevel="1" x14ac:dyDescent="0.2">
      <c r="B22" s="263" t="s">
        <v>153</v>
      </c>
      <c r="C22" s="260"/>
      <c r="D22" s="274"/>
      <c r="E22" s="262"/>
      <c r="F22" s="248"/>
    </row>
    <row r="23" spans="1:6" outlineLevel="1" x14ac:dyDescent="0.2">
      <c r="B23" s="263" t="s">
        <v>154</v>
      </c>
      <c r="C23" s="260"/>
      <c r="D23" s="274"/>
      <c r="E23" s="262"/>
      <c r="F23" s="248"/>
    </row>
    <row r="24" spans="1:6" ht="15.75" x14ac:dyDescent="0.25">
      <c r="B24" s="275"/>
      <c r="C24" s="276"/>
      <c r="D24" s="274"/>
      <c r="E24" s="277"/>
      <c r="F24" s="270"/>
    </row>
    <row r="25" spans="1:6" x14ac:dyDescent="0.2">
      <c r="A25" s="271"/>
      <c r="B25" s="278" t="s">
        <v>220</v>
      </c>
      <c r="C25" s="256">
        <f>SUM(C26:C27)</f>
        <v>141.37199999999999</v>
      </c>
      <c r="D25" s="256">
        <f>C25</f>
        <v>141.37199999999999</v>
      </c>
      <c r="E25" s="256">
        <f>SUM(E26:E27)</f>
        <v>0</v>
      </c>
      <c r="F25" s="273"/>
    </row>
    <row r="26" spans="1:6" outlineLevel="1" x14ac:dyDescent="0.2">
      <c r="A26" s="20"/>
      <c r="B26" s="259" t="s">
        <v>155</v>
      </c>
      <c r="C26" s="260">
        <f>C10*(0.062+0.0145)</f>
        <v>141.37199999999999</v>
      </c>
      <c r="D26" s="274"/>
      <c r="E26" s="262"/>
      <c r="F26" s="248"/>
    </row>
    <row r="27" spans="1:6" outlineLevel="1" x14ac:dyDescent="0.2">
      <c r="B27" s="263" t="s">
        <v>156</v>
      </c>
      <c r="C27" s="260"/>
      <c r="D27" s="274"/>
      <c r="E27" s="262"/>
      <c r="F27" s="248"/>
    </row>
    <row r="28" spans="1:6" ht="36" outlineLevel="1" x14ac:dyDescent="0.2">
      <c r="B28" s="279" t="s">
        <v>157</v>
      </c>
      <c r="C28" s="276"/>
      <c r="D28" s="280"/>
      <c r="E28" s="281"/>
      <c r="F28" s="282"/>
    </row>
    <row r="29" spans="1:6" ht="15.75" x14ac:dyDescent="0.25">
      <c r="B29" s="283"/>
      <c r="C29" s="284"/>
      <c r="D29" s="285"/>
      <c r="E29" s="281"/>
      <c r="F29" s="270"/>
    </row>
    <row r="30" spans="1:6" ht="18" x14ac:dyDescent="0.25">
      <c r="A30" s="201"/>
      <c r="B30" s="286" t="s">
        <v>221</v>
      </c>
      <c r="C30" s="247">
        <f>C9-C19-C25</f>
        <v>3466.6280000000002</v>
      </c>
      <c r="D30" s="247">
        <f>C9-D19-D25</f>
        <v>3141.828</v>
      </c>
      <c r="E30" s="245">
        <f>E9-E19-E25</f>
        <v>0</v>
      </c>
      <c r="F30" s="287"/>
    </row>
    <row r="31" spans="1:6" x14ac:dyDescent="0.2">
      <c r="B31" s="288"/>
      <c r="C31" s="288"/>
      <c r="D31" s="288"/>
      <c r="E31" s="288"/>
      <c r="F31" s="270"/>
    </row>
    <row r="32" spans="1:6" ht="18" x14ac:dyDescent="0.25">
      <c r="A32" s="18"/>
      <c r="B32" s="366" t="s">
        <v>158</v>
      </c>
      <c r="C32" s="320"/>
      <c r="D32" s="320"/>
      <c r="E32" s="321"/>
      <c r="F32" s="37"/>
    </row>
    <row r="33" spans="1:6" x14ac:dyDescent="0.2">
      <c r="B33" s="289"/>
      <c r="C33" s="288"/>
      <c r="D33" s="288"/>
      <c r="E33" s="290"/>
      <c r="F33" s="270"/>
    </row>
    <row r="34" spans="1:6" x14ac:dyDescent="0.2">
      <c r="A34" s="271"/>
      <c r="B34" s="278" t="s">
        <v>222</v>
      </c>
      <c r="C34" s="256">
        <f>SUM(C35:C47)</f>
        <v>2100</v>
      </c>
      <c r="D34" s="256">
        <f>'% Spending Plan'!G10</f>
        <v>0</v>
      </c>
      <c r="E34" s="256">
        <f>SUM(E35:E47)</f>
        <v>1800</v>
      </c>
      <c r="F34" s="273"/>
    </row>
    <row r="35" spans="1:6" outlineLevel="1" x14ac:dyDescent="0.2">
      <c r="A35" s="20"/>
      <c r="B35" s="291" t="s">
        <v>159</v>
      </c>
      <c r="C35" s="292">
        <f>'Assets &amp; Liabilities'!D51</f>
        <v>1800</v>
      </c>
      <c r="D35" s="280"/>
      <c r="E35" s="293">
        <f>'Assets &amp; Liabilities'!D51</f>
        <v>1800</v>
      </c>
      <c r="F35" s="76"/>
    </row>
    <row r="36" spans="1:6" outlineLevel="1" x14ac:dyDescent="0.2">
      <c r="A36" s="20"/>
      <c r="B36" s="294" t="s">
        <v>160</v>
      </c>
      <c r="C36" s="295"/>
      <c r="D36" s="280"/>
      <c r="E36" s="296"/>
      <c r="F36" s="297"/>
    </row>
    <row r="37" spans="1:6" outlineLevel="1" x14ac:dyDescent="0.2">
      <c r="A37" s="20"/>
      <c r="B37" s="263" t="s">
        <v>161</v>
      </c>
      <c r="C37" s="260"/>
      <c r="D37" s="280"/>
      <c r="E37" s="262"/>
      <c r="F37" s="248"/>
    </row>
    <row r="38" spans="1:6" outlineLevel="1" x14ac:dyDescent="0.2">
      <c r="B38" s="263" t="s">
        <v>162</v>
      </c>
      <c r="C38" s="260"/>
      <c r="D38" s="280"/>
      <c r="E38" s="262"/>
      <c r="F38" s="248"/>
    </row>
    <row r="39" spans="1:6" outlineLevel="1" x14ac:dyDescent="0.2">
      <c r="B39" s="263" t="s">
        <v>163</v>
      </c>
      <c r="C39" s="260"/>
      <c r="D39" s="280"/>
      <c r="E39" s="262"/>
      <c r="F39" s="248"/>
    </row>
    <row r="40" spans="1:6" outlineLevel="1" x14ac:dyDescent="0.2">
      <c r="B40" s="263" t="s">
        <v>164</v>
      </c>
      <c r="C40" s="260">
        <v>150</v>
      </c>
      <c r="D40" s="280"/>
      <c r="E40" s="262"/>
      <c r="F40" s="248"/>
    </row>
    <row r="41" spans="1:6" outlineLevel="1" x14ac:dyDescent="0.2">
      <c r="A41" s="20"/>
      <c r="B41" s="263" t="s">
        <v>165</v>
      </c>
      <c r="C41" s="260"/>
      <c r="D41" s="280"/>
      <c r="E41" s="262"/>
      <c r="F41" s="248"/>
    </row>
    <row r="42" spans="1:6" outlineLevel="1" x14ac:dyDescent="0.2">
      <c r="B42" s="263" t="s">
        <v>166</v>
      </c>
      <c r="C42" s="260">
        <v>60</v>
      </c>
      <c r="D42" s="280"/>
      <c r="E42" s="262"/>
      <c r="F42" s="248"/>
    </row>
    <row r="43" spans="1:6" outlineLevel="1" x14ac:dyDescent="0.2">
      <c r="B43" s="263" t="s">
        <v>167</v>
      </c>
      <c r="C43" s="260"/>
      <c r="D43" s="280"/>
      <c r="E43" s="262"/>
      <c r="F43" s="248"/>
    </row>
    <row r="44" spans="1:6" outlineLevel="1" x14ac:dyDescent="0.2">
      <c r="B44" s="263" t="s">
        <v>168</v>
      </c>
      <c r="C44" s="260">
        <v>45</v>
      </c>
      <c r="D44" s="280"/>
      <c r="E44" s="262"/>
      <c r="F44" s="248"/>
    </row>
    <row r="45" spans="1:6" outlineLevel="1" x14ac:dyDescent="0.2">
      <c r="B45" s="263" t="s">
        <v>169</v>
      </c>
      <c r="C45" s="260"/>
      <c r="D45" s="280"/>
      <c r="E45" s="262"/>
      <c r="F45" s="248"/>
    </row>
    <row r="46" spans="1:6" outlineLevel="1" x14ac:dyDescent="0.2">
      <c r="B46" s="263" t="s">
        <v>170</v>
      </c>
      <c r="C46" s="260">
        <v>45</v>
      </c>
      <c r="D46" s="280"/>
      <c r="E46" s="262"/>
      <c r="F46" s="248"/>
    </row>
    <row r="47" spans="1:6" outlineLevel="1" x14ac:dyDescent="0.2">
      <c r="B47" s="263" t="s">
        <v>156</v>
      </c>
      <c r="C47" s="260"/>
      <c r="D47" s="280"/>
      <c r="E47" s="262"/>
      <c r="F47" s="248"/>
    </row>
    <row r="48" spans="1:6" ht="15.75" x14ac:dyDescent="0.25">
      <c r="B48" s="283" t="s">
        <v>56</v>
      </c>
      <c r="C48" s="298"/>
      <c r="D48" s="280"/>
      <c r="E48" s="281" t="s">
        <v>56</v>
      </c>
      <c r="F48" s="270"/>
    </row>
    <row r="49" spans="1:6" x14ac:dyDescent="0.2">
      <c r="A49" s="271"/>
      <c r="B49" s="272" t="s">
        <v>223</v>
      </c>
      <c r="C49" s="256">
        <f>SUM(C50:C51)</f>
        <v>800</v>
      </c>
      <c r="D49" s="256">
        <f>'% Spending Plan'!G12</f>
        <v>0</v>
      </c>
      <c r="E49" s="256">
        <f>SUM(E50:E51)</f>
        <v>0</v>
      </c>
      <c r="F49" s="273"/>
    </row>
    <row r="50" spans="1:6" outlineLevel="1" x14ac:dyDescent="0.2">
      <c r="A50" s="20"/>
      <c r="B50" s="263" t="s">
        <v>171</v>
      </c>
      <c r="C50" s="299">
        <v>800</v>
      </c>
      <c r="D50" s="280"/>
      <c r="E50" s="262"/>
      <c r="F50" s="248"/>
    </row>
    <row r="51" spans="1:6" outlineLevel="1" x14ac:dyDescent="0.2">
      <c r="B51" s="263" t="s">
        <v>156</v>
      </c>
      <c r="C51" s="299"/>
      <c r="D51" s="280"/>
      <c r="E51" s="262"/>
      <c r="F51" s="248"/>
    </row>
    <row r="52" spans="1:6" ht="15.75" x14ac:dyDescent="0.25">
      <c r="B52" s="283"/>
      <c r="C52" s="298"/>
      <c r="D52" s="280"/>
      <c r="E52" s="281" t="s">
        <v>56</v>
      </c>
      <c r="F52" s="270"/>
    </row>
    <row r="53" spans="1:6" x14ac:dyDescent="0.2">
      <c r="A53" s="271"/>
      <c r="B53" s="272" t="s">
        <v>224</v>
      </c>
      <c r="C53" s="256">
        <f>SUM(C54:C61)</f>
        <v>910</v>
      </c>
      <c r="D53" s="256">
        <f>'% Spending Plan'!G14</f>
        <v>0</v>
      </c>
      <c r="E53" s="256">
        <f>SUM(E54:E61)</f>
        <v>530</v>
      </c>
      <c r="F53" s="300"/>
    </row>
    <row r="54" spans="1:6" outlineLevel="1" x14ac:dyDescent="0.2">
      <c r="A54" s="20"/>
      <c r="B54" s="291" t="s">
        <v>172</v>
      </c>
      <c r="C54" s="292">
        <f>'Assets &amp; Liabilities'!D43</f>
        <v>530</v>
      </c>
      <c r="D54" s="280"/>
      <c r="E54" s="293">
        <f>'Assets &amp; Liabilities'!D43</f>
        <v>530</v>
      </c>
      <c r="F54" s="253"/>
    </row>
    <row r="55" spans="1:6" outlineLevel="1" x14ac:dyDescent="0.2">
      <c r="B55" s="294" t="s">
        <v>173</v>
      </c>
      <c r="C55" s="301"/>
      <c r="D55" s="280"/>
      <c r="E55" s="296"/>
      <c r="F55" s="297"/>
    </row>
    <row r="56" spans="1:6" outlineLevel="1" x14ac:dyDescent="0.2">
      <c r="B56" s="263" t="s">
        <v>174</v>
      </c>
      <c r="C56" s="299">
        <v>200</v>
      </c>
      <c r="D56" s="280"/>
      <c r="E56" s="262"/>
      <c r="F56" s="248"/>
    </row>
    <row r="57" spans="1:6" outlineLevel="1" x14ac:dyDescent="0.2">
      <c r="B57" s="263" t="s">
        <v>175</v>
      </c>
      <c r="C57" s="299">
        <v>150</v>
      </c>
      <c r="D57" s="280"/>
      <c r="E57" s="262"/>
      <c r="F57" s="248"/>
    </row>
    <row r="58" spans="1:6" outlineLevel="1" x14ac:dyDescent="0.2">
      <c r="B58" s="263" t="s">
        <v>176</v>
      </c>
      <c r="C58" s="299">
        <v>30</v>
      </c>
      <c r="D58" s="280"/>
      <c r="E58" s="262"/>
      <c r="F58" s="248"/>
    </row>
    <row r="59" spans="1:6" outlineLevel="1" x14ac:dyDescent="0.2">
      <c r="B59" s="263" t="s">
        <v>169</v>
      </c>
      <c r="C59" s="299"/>
      <c r="D59" s="280"/>
      <c r="E59" s="262"/>
      <c r="F59" s="248"/>
    </row>
    <row r="60" spans="1:6" outlineLevel="1" x14ac:dyDescent="0.2">
      <c r="B60" s="263" t="s">
        <v>177</v>
      </c>
      <c r="C60" s="299"/>
      <c r="D60" s="280"/>
      <c r="E60" s="262"/>
      <c r="F60" s="248"/>
    </row>
    <row r="61" spans="1:6" outlineLevel="1" x14ac:dyDescent="0.2">
      <c r="B61" s="263" t="s">
        <v>178</v>
      </c>
      <c r="C61" s="299"/>
      <c r="D61" s="280"/>
      <c r="E61" s="262"/>
      <c r="F61" s="248"/>
    </row>
    <row r="62" spans="1:6" ht="15.75" x14ac:dyDescent="0.25">
      <c r="B62" s="283"/>
      <c r="C62" s="298"/>
      <c r="D62" s="280"/>
      <c r="E62" s="281"/>
      <c r="F62" s="253"/>
    </row>
    <row r="63" spans="1:6" x14ac:dyDescent="0.2">
      <c r="A63" s="271"/>
      <c r="B63" s="272" t="s">
        <v>225</v>
      </c>
      <c r="C63" s="256">
        <f>SUM(C64:C67)</f>
        <v>0</v>
      </c>
      <c r="D63" s="256">
        <f>'% Spending Plan'!G16</f>
        <v>0</v>
      </c>
      <c r="E63" s="256">
        <f>SUM(E64:E67)</f>
        <v>0</v>
      </c>
      <c r="F63" s="300"/>
    </row>
    <row r="64" spans="1:6" outlineLevel="1" x14ac:dyDescent="0.2">
      <c r="A64" s="20"/>
      <c r="B64" s="263" t="s">
        <v>179</v>
      </c>
      <c r="C64" s="299"/>
      <c r="D64" s="280"/>
      <c r="E64" s="302"/>
      <c r="F64" s="248"/>
    </row>
    <row r="65" spans="1:6" outlineLevel="1" x14ac:dyDescent="0.2">
      <c r="B65" s="263" t="s">
        <v>180</v>
      </c>
      <c r="C65" s="299"/>
      <c r="D65" s="280"/>
      <c r="E65" s="262"/>
      <c r="F65" s="248"/>
    </row>
    <row r="66" spans="1:6" outlineLevel="1" x14ac:dyDescent="0.2">
      <c r="B66" s="263" t="s">
        <v>181</v>
      </c>
      <c r="C66" s="299"/>
      <c r="D66" s="280"/>
      <c r="E66" s="262"/>
      <c r="F66" s="248"/>
    </row>
    <row r="67" spans="1:6" outlineLevel="1" x14ac:dyDescent="0.2">
      <c r="B67" s="263" t="s">
        <v>156</v>
      </c>
      <c r="C67" s="299"/>
      <c r="D67" s="280"/>
      <c r="E67" s="262"/>
      <c r="F67" s="248"/>
    </row>
    <row r="68" spans="1:6" ht="15.75" x14ac:dyDescent="0.25">
      <c r="B68" s="283"/>
      <c r="C68" s="298"/>
      <c r="D68" s="280"/>
      <c r="E68" s="281"/>
      <c r="F68" s="253"/>
    </row>
    <row r="69" spans="1:6" x14ac:dyDescent="0.2">
      <c r="A69" s="271"/>
      <c r="B69" s="272" t="s">
        <v>226</v>
      </c>
      <c r="C69" s="256">
        <f>SUM(C70:C72)</f>
        <v>415</v>
      </c>
      <c r="D69" s="256">
        <f>'% Spending Plan'!G18</f>
        <v>0</v>
      </c>
      <c r="E69" s="256">
        <f>SUM(E70:E72)</f>
        <v>415</v>
      </c>
      <c r="F69" s="300"/>
    </row>
    <row r="70" spans="1:6" outlineLevel="1" x14ac:dyDescent="0.2">
      <c r="A70" s="20"/>
      <c r="B70" s="291" t="s">
        <v>182</v>
      </c>
      <c r="C70" s="292">
        <f>'Assets &amp; Liabilities'!D33</f>
        <v>155</v>
      </c>
      <c r="D70" s="280"/>
      <c r="E70" s="293">
        <f>'Assets &amp; Liabilities'!D33</f>
        <v>155</v>
      </c>
      <c r="F70" s="253"/>
    </row>
    <row r="71" spans="1:6" outlineLevel="1" x14ac:dyDescent="0.2">
      <c r="A71" s="20"/>
      <c r="B71" s="291" t="s">
        <v>183</v>
      </c>
      <c r="C71" s="303">
        <f>'Assets &amp; Liabilities'!$D60</f>
        <v>260</v>
      </c>
      <c r="D71" s="280"/>
      <c r="E71" s="269">
        <f>'Assets &amp; Liabilities'!$D60</f>
        <v>260</v>
      </c>
      <c r="F71" s="253"/>
    </row>
    <row r="72" spans="1:6" outlineLevel="1" x14ac:dyDescent="0.2">
      <c r="A72" s="20"/>
      <c r="B72" s="263" t="s">
        <v>184</v>
      </c>
      <c r="C72" s="299"/>
      <c r="D72" s="280"/>
      <c r="E72" s="262"/>
      <c r="F72" s="248"/>
    </row>
    <row r="73" spans="1:6" ht="15.75" x14ac:dyDescent="0.25">
      <c r="B73" s="283"/>
      <c r="C73" s="298"/>
      <c r="D73" s="280"/>
      <c r="E73" s="281"/>
      <c r="F73" s="253"/>
    </row>
    <row r="74" spans="1:6" x14ac:dyDescent="0.2">
      <c r="A74" s="271"/>
      <c r="B74" s="272" t="s">
        <v>227</v>
      </c>
      <c r="C74" s="256">
        <f>SUM(C75:C82)</f>
        <v>220</v>
      </c>
      <c r="D74" s="256">
        <f>'% Spending Plan'!G20</f>
        <v>0</v>
      </c>
      <c r="E74" s="256">
        <f>SUM(E75:E82)</f>
        <v>0</v>
      </c>
      <c r="F74" s="300"/>
    </row>
    <row r="75" spans="1:6" outlineLevel="1" x14ac:dyDescent="0.2">
      <c r="A75" s="20"/>
      <c r="B75" s="263" t="s">
        <v>185</v>
      </c>
      <c r="C75" s="299">
        <v>150</v>
      </c>
      <c r="D75" s="280"/>
      <c r="E75" s="262"/>
      <c r="F75" s="248"/>
    </row>
    <row r="76" spans="1:6" outlineLevel="1" x14ac:dyDescent="0.2">
      <c r="B76" s="263" t="s">
        <v>186</v>
      </c>
      <c r="C76" s="299">
        <v>30</v>
      </c>
      <c r="D76" s="280"/>
      <c r="E76" s="262"/>
      <c r="F76" s="248"/>
    </row>
    <row r="77" spans="1:6" outlineLevel="1" x14ac:dyDescent="0.2">
      <c r="B77" s="263" t="s">
        <v>187</v>
      </c>
      <c r="C77" s="299"/>
      <c r="D77" s="280"/>
      <c r="E77" s="262"/>
      <c r="F77" s="248"/>
    </row>
    <row r="78" spans="1:6" outlineLevel="1" x14ac:dyDescent="0.2">
      <c r="A78" s="20"/>
      <c r="B78" s="263" t="s">
        <v>188</v>
      </c>
      <c r="C78" s="299"/>
      <c r="D78" s="280"/>
      <c r="E78" s="262"/>
      <c r="F78" s="248"/>
    </row>
    <row r="79" spans="1:6" outlineLevel="1" x14ac:dyDescent="0.2">
      <c r="B79" s="263" t="s">
        <v>189</v>
      </c>
      <c r="C79" s="299">
        <v>40</v>
      </c>
      <c r="D79" s="280"/>
      <c r="E79" s="262"/>
      <c r="F79" s="248"/>
    </row>
    <row r="80" spans="1:6" outlineLevel="1" x14ac:dyDescent="0.2">
      <c r="B80" s="263" t="s">
        <v>190</v>
      </c>
      <c r="C80" s="299"/>
      <c r="D80" s="280"/>
      <c r="E80" s="262"/>
      <c r="F80" s="248"/>
    </row>
    <row r="81" spans="1:6" outlineLevel="1" x14ac:dyDescent="0.2">
      <c r="B81" s="263" t="s">
        <v>156</v>
      </c>
      <c r="C81" s="299"/>
      <c r="D81" s="280"/>
      <c r="E81" s="262"/>
      <c r="F81" s="248"/>
    </row>
    <row r="82" spans="1:6" ht="15.75" outlineLevel="1" x14ac:dyDescent="0.25">
      <c r="B82" s="304"/>
      <c r="C82" s="303"/>
      <c r="D82" s="280"/>
      <c r="E82" s="269"/>
      <c r="F82" s="282"/>
    </row>
    <row r="83" spans="1:6" ht="15.75" x14ac:dyDescent="0.25">
      <c r="B83" s="283"/>
      <c r="C83" s="298"/>
      <c r="D83" s="280"/>
      <c r="E83" s="281"/>
      <c r="F83" s="253"/>
    </row>
    <row r="84" spans="1:6" x14ac:dyDescent="0.2">
      <c r="A84" s="271"/>
      <c r="B84" s="272" t="s">
        <v>228</v>
      </c>
      <c r="C84" s="256">
        <f>SUM(C85:C87)</f>
        <v>0</v>
      </c>
      <c r="D84" s="256">
        <f>'% Spending Plan'!G22</f>
        <v>0</v>
      </c>
      <c r="E84" s="256">
        <f>SUM(E85:E87)</f>
        <v>0</v>
      </c>
      <c r="F84" s="300"/>
    </row>
    <row r="85" spans="1:6" outlineLevel="1" x14ac:dyDescent="0.2">
      <c r="A85" s="20"/>
      <c r="B85" s="263" t="s">
        <v>191</v>
      </c>
      <c r="C85" s="299"/>
      <c r="D85" s="280"/>
      <c r="E85" s="262"/>
      <c r="F85" s="248"/>
    </row>
    <row r="86" spans="1:6" outlineLevel="1" x14ac:dyDescent="0.2">
      <c r="B86" s="263" t="s">
        <v>192</v>
      </c>
      <c r="C86" s="299"/>
      <c r="D86" s="280"/>
      <c r="E86" s="262"/>
      <c r="F86" s="248"/>
    </row>
    <row r="87" spans="1:6" outlineLevel="1" x14ac:dyDescent="0.2">
      <c r="B87" s="263" t="s">
        <v>156</v>
      </c>
      <c r="C87" s="299"/>
      <c r="D87" s="280"/>
      <c r="E87" s="262"/>
      <c r="F87" s="248"/>
    </row>
    <row r="88" spans="1:6" ht="15.75" x14ac:dyDescent="0.25">
      <c r="B88" s="283"/>
      <c r="C88" s="298"/>
      <c r="D88" s="280"/>
      <c r="E88" s="281"/>
      <c r="F88" s="253"/>
    </row>
    <row r="89" spans="1:6" x14ac:dyDescent="0.2">
      <c r="A89" s="271"/>
      <c r="B89" s="272" t="s">
        <v>229</v>
      </c>
      <c r="C89" s="256">
        <f>SUM(C90:C92)</f>
        <v>0</v>
      </c>
      <c r="D89" s="256">
        <f>'% Spending Plan'!G24</f>
        <v>0</v>
      </c>
      <c r="E89" s="256">
        <f>SUM(E90:E92)</f>
        <v>0</v>
      </c>
      <c r="F89" s="300"/>
    </row>
    <row r="90" spans="1:6" outlineLevel="1" x14ac:dyDescent="0.2">
      <c r="A90" s="20"/>
      <c r="B90" s="263" t="s">
        <v>193</v>
      </c>
      <c r="C90" s="299"/>
      <c r="D90" s="280"/>
      <c r="E90" s="262"/>
      <c r="F90" s="248"/>
    </row>
    <row r="91" spans="1:6" outlineLevel="1" x14ac:dyDescent="0.2">
      <c r="B91" s="263" t="s">
        <v>194</v>
      </c>
      <c r="C91" s="299"/>
      <c r="D91" s="280"/>
      <c r="E91" s="262"/>
      <c r="F91" s="248"/>
    </row>
    <row r="92" spans="1:6" outlineLevel="1" x14ac:dyDescent="0.2">
      <c r="B92" s="263" t="s">
        <v>156</v>
      </c>
      <c r="C92" s="299"/>
      <c r="D92" s="280"/>
      <c r="E92" s="262"/>
      <c r="F92" s="248"/>
    </row>
    <row r="93" spans="1:6" ht="15.75" x14ac:dyDescent="0.25">
      <c r="B93" s="283"/>
      <c r="C93" s="298"/>
      <c r="D93" s="280"/>
      <c r="E93" s="281"/>
      <c r="F93" s="253"/>
    </row>
    <row r="94" spans="1:6" x14ac:dyDescent="0.2">
      <c r="A94" s="271"/>
      <c r="B94" s="272" t="s">
        <v>230</v>
      </c>
      <c r="C94" s="256">
        <f>SUM(C95:C99)</f>
        <v>0</v>
      </c>
      <c r="D94" s="256">
        <f>'% Spending Plan'!G26</f>
        <v>0</v>
      </c>
      <c r="E94" s="256">
        <f>SUM(E95:E99)</f>
        <v>0</v>
      </c>
      <c r="F94" s="300"/>
    </row>
    <row r="95" spans="1:6" outlineLevel="1" x14ac:dyDescent="0.2">
      <c r="B95" s="263" t="s">
        <v>195</v>
      </c>
      <c r="C95" s="299"/>
      <c r="D95" s="280"/>
      <c r="E95" s="262"/>
      <c r="F95" s="248"/>
    </row>
    <row r="96" spans="1:6" outlineLevel="1" x14ac:dyDescent="0.2">
      <c r="A96" s="20"/>
      <c r="B96" s="263" t="s">
        <v>196</v>
      </c>
      <c r="C96" s="299"/>
      <c r="D96" s="280"/>
      <c r="E96" s="262"/>
      <c r="F96" s="248"/>
    </row>
    <row r="97" spans="1:6" outlineLevel="1" x14ac:dyDescent="0.2">
      <c r="B97" s="263" t="s">
        <v>197</v>
      </c>
      <c r="C97" s="299"/>
      <c r="D97" s="280"/>
      <c r="E97" s="262"/>
      <c r="F97" s="248"/>
    </row>
    <row r="98" spans="1:6" outlineLevel="1" x14ac:dyDescent="0.2">
      <c r="B98" s="263" t="s">
        <v>198</v>
      </c>
      <c r="C98" s="299"/>
      <c r="D98" s="280"/>
      <c r="E98" s="262"/>
      <c r="F98" s="248"/>
    </row>
    <row r="99" spans="1:6" outlineLevel="1" x14ac:dyDescent="0.2">
      <c r="B99" s="263" t="s">
        <v>156</v>
      </c>
      <c r="C99" s="299"/>
      <c r="D99" s="280"/>
      <c r="E99" s="262"/>
      <c r="F99" s="248"/>
    </row>
    <row r="100" spans="1:6" ht="15.75" x14ac:dyDescent="0.25">
      <c r="B100" s="283"/>
      <c r="C100" s="298"/>
      <c r="D100" s="280"/>
      <c r="E100" s="281"/>
      <c r="F100" s="253"/>
    </row>
    <row r="101" spans="1:6" x14ac:dyDescent="0.2">
      <c r="A101" s="271"/>
      <c r="B101" s="272" t="s">
        <v>231</v>
      </c>
      <c r="C101" s="256">
        <f>SUM(C102:C109)</f>
        <v>60</v>
      </c>
      <c r="D101" s="256">
        <f>'% Spending Plan'!G28</f>
        <v>0</v>
      </c>
      <c r="E101" s="256">
        <f>SUM(E102:E109)</f>
        <v>0</v>
      </c>
      <c r="F101" s="300"/>
    </row>
    <row r="102" spans="1:6" outlineLevel="1" x14ac:dyDescent="0.2">
      <c r="B102" s="263" t="s">
        <v>199</v>
      </c>
      <c r="C102" s="299">
        <v>20</v>
      </c>
      <c r="D102" s="280"/>
      <c r="E102" s="262"/>
      <c r="F102" s="248"/>
    </row>
    <row r="103" spans="1:6" outlineLevel="1" x14ac:dyDescent="0.2">
      <c r="A103" s="20"/>
      <c r="B103" s="263" t="s">
        <v>200</v>
      </c>
      <c r="C103" s="299">
        <v>20</v>
      </c>
      <c r="D103" s="280"/>
      <c r="E103" s="262"/>
      <c r="F103" s="248"/>
    </row>
    <row r="104" spans="1:6" outlineLevel="1" x14ac:dyDescent="0.2">
      <c r="B104" s="263" t="s">
        <v>201</v>
      </c>
      <c r="C104" s="299">
        <v>20</v>
      </c>
      <c r="D104" s="280"/>
      <c r="E104" s="262"/>
      <c r="F104" s="248"/>
    </row>
    <row r="105" spans="1:6" outlineLevel="1" x14ac:dyDescent="0.2">
      <c r="B105" s="263" t="s">
        <v>202</v>
      </c>
      <c r="C105" s="299"/>
      <c r="D105" s="280"/>
      <c r="E105" s="262"/>
      <c r="F105" s="248"/>
    </row>
    <row r="106" spans="1:6" outlineLevel="1" x14ac:dyDescent="0.2">
      <c r="A106" s="20"/>
      <c r="B106" s="263" t="s">
        <v>203</v>
      </c>
      <c r="C106" s="299"/>
      <c r="D106" s="280"/>
      <c r="E106" s="262"/>
      <c r="F106" s="248"/>
    </row>
    <row r="107" spans="1:6" outlineLevel="1" x14ac:dyDescent="0.2">
      <c r="B107" s="263" t="s">
        <v>204</v>
      </c>
      <c r="C107" s="299"/>
      <c r="D107" s="280"/>
      <c r="E107" s="262"/>
      <c r="F107" s="248"/>
    </row>
    <row r="108" spans="1:6" outlineLevel="1" x14ac:dyDescent="0.2">
      <c r="B108" s="263" t="s">
        <v>205</v>
      </c>
      <c r="C108" s="299"/>
      <c r="D108" s="280"/>
      <c r="E108" s="262"/>
      <c r="F108" s="248"/>
    </row>
    <row r="109" spans="1:6" outlineLevel="1" x14ac:dyDescent="0.2">
      <c r="B109" s="263" t="s">
        <v>156</v>
      </c>
      <c r="C109" s="299"/>
      <c r="D109" s="280"/>
      <c r="E109" s="262"/>
      <c r="F109" s="248"/>
    </row>
    <row r="110" spans="1:6" ht="15.75" x14ac:dyDescent="0.25">
      <c r="B110" s="283"/>
      <c r="C110" s="298"/>
      <c r="D110" s="285"/>
      <c r="E110" s="281"/>
      <c r="F110" s="253"/>
    </row>
    <row r="111" spans="1:6" x14ac:dyDescent="0.2">
      <c r="A111" s="271"/>
      <c r="B111" s="272" t="s">
        <v>232</v>
      </c>
      <c r="C111" s="256">
        <f>SUM(C112:C117)</f>
        <v>0</v>
      </c>
      <c r="D111" s="256">
        <f>'% Spending Plan'!G30</f>
        <v>0</v>
      </c>
      <c r="E111" s="256">
        <f>SUM(E112:E117)</f>
        <v>0</v>
      </c>
      <c r="F111" s="300"/>
    </row>
    <row r="112" spans="1:6" outlineLevel="1" x14ac:dyDescent="0.2">
      <c r="A112" s="20"/>
      <c r="B112" s="263" t="s">
        <v>206</v>
      </c>
      <c r="C112" s="299"/>
      <c r="D112" s="285"/>
      <c r="E112" s="262"/>
      <c r="F112" s="248"/>
    </row>
    <row r="113" spans="1:6" outlineLevel="1" x14ac:dyDescent="0.2">
      <c r="A113" s="20"/>
      <c r="B113" s="263" t="s">
        <v>207</v>
      </c>
      <c r="C113" s="299"/>
      <c r="D113" s="285"/>
      <c r="E113" s="262"/>
      <c r="F113" s="248"/>
    </row>
    <row r="114" spans="1:6" outlineLevel="1" x14ac:dyDescent="0.2">
      <c r="B114" s="263" t="s">
        <v>208</v>
      </c>
      <c r="C114" s="299"/>
      <c r="D114" s="285"/>
      <c r="E114" s="262"/>
      <c r="F114" s="248"/>
    </row>
    <row r="115" spans="1:6" outlineLevel="1" x14ac:dyDescent="0.2">
      <c r="A115" s="20"/>
      <c r="B115" s="263" t="s">
        <v>209</v>
      </c>
      <c r="C115" s="299"/>
      <c r="D115" s="285"/>
      <c r="E115" s="262"/>
      <c r="F115" s="248"/>
    </row>
    <row r="116" spans="1:6" outlineLevel="1" x14ac:dyDescent="0.2">
      <c r="B116" s="263" t="s">
        <v>210</v>
      </c>
      <c r="C116" s="299"/>
      <c r="D116" s="285"/>
      <c r="E116" s="262"/>
      <c r="F116" s="248"/>
    </row>
    <row r="117" spans="1:6" outlineLevel="1" x14ac:dyDescent="0.2">
      <c r="B117" s="263" t="s">
        <v>156</v>
      </c>
      <c r="C117" s="299"/>
      <c r="D117" s="285"/>
      <c r="E117" s="262"/>
      <c r="F117" s="248"/>
    </row>
    <row r="118" spans="1:6" ht="15.75" x14ac:dyDescent="0.25">
      <c r="B118" s="283"/>
      <c r="C118" s="298"/>
      <c r="D118" s="285"/>
      <c r="E118" s="281"/>
      <c r="F118" s="253"/>
    </row>
    <row r="119" spans="1:6" ht="18" x14ac:dyDescent="0.2">
      <c r="A119" s="271"/>
      <c r="B119" s="314" t="s">
        <v>218</v>
      </c>
      <c r="C119" s="256">
        <f>SUM(C120:C125)</f>
        <v>0</v>
      </c>
      <c r="D119" s="256">
        <f>'% Spending Plan'!G32</f>
        <v>0</v>
      </c>
      <c r="E119" s="256">
        <f>SUM(E120:E125)</f>
        <v>0</v>
      </c>
      <c r="F119" s="300"/>
    </row>
    <row r="120" spans="1:6" outlineLevel="1" x14ac:dyDescent="0.2">
      <c r="B120" s="263" t="s">
        <v>211</v>
      </c>
      <c r="C120" s="299"/>
      <c r="D120" s="285"/>
      <c r="E120" s="302"/>
      <c r="F120" s="248"/>
    </row>
    <row r="121" spans="1:6" outlineLevel="1" x14ac:dyDescent="0.2">
      <c r="A121" s="20"/>
      <c r="B121" s="263" t="s">
        <v>212</v>
      </c>
      <c r="C121" s="299"/>
      <c r="D121" s="285"/>
      <c r="E121" s="262"/>
      <c r="F121" s="248"/>
    </row>
    <row r="122" spans="1:6" outlineLevel="1" x14ac:dyDescent="0.2">
      <c r="B122" s="263" t="s">
        <v>213</v>
      </c>
      <c r="C122" s="299"/>
      <c r="D122" s="285"/>
      <c r="E122" s="262"/>
      <c r="F122" s="248"/>
    </row>
    <row r="123" spans="1:6" outlineLevel="1" x14ac:dyDescent="0.2">
      <c r="B123" s="263" t="s">
        <v>214</v>
      </c>
      <c r="C123" s="299"/>
      <c r="D123" s="285"/>
      <c r="E123" s="262"/>
      <c r="F123" s="248"/>
    </row>
    <row r="124" spans="1:6" outlineLevel="1" x14ac:dyDescent="0.2">
      <c r="A124" s="20"/>
      <c r="B124" s="263" t="s">
        <v>215</v>
      </c>
      <c r="C124" s="299"/>
      <c r="D124" s="285"/>
      <c r="E124" s="262"/>
      <c r="F124" s="248"/>
    </row>
    <row r="125" spans="1:6" outlineLevel="1" x14ac:dyDescent="0.2">
      <c r="B125" s="263" t="s">
        <v>156</v>
      </c>
      <c r="C125" s="299"/>
      <c r="D125" s="285"/>
      <c r="E125" s="262"/>
      <c r="F125" s="248"/>
    </row>
    <row r="126" spans="1:6" ht="15.75" x14ac:dyDescent="0.25">
      <c r="B126" s="283"/>
      <c r="C126" s="305"/>
      <c r="D126" s="285"/>
      <c r="E126" s="306"/>
      <c r="F126" s="253"/>
    </row>
    <row r="127" spans="1:6" ht="18" x14ac:dyDescent="0.25">
      <c r="A127" s="201"/>
      <c r="B127" s="307" t="s">
        <v>216</v>
      </c>
      <c r="C127" s="247">
        <f t="shared" ref="C127:E127" si="0">C34+C49+C53+C63+C69+C74+C84+C89+C94+C101+C111+C119</f>
        <v>4505</v>
      </c>
      <c r="D127" s="308">
        <f t="shared" si="0"/>
        <v>0</v>
      </c>
      <c r="E127" s="245">
        <f t="shared" si="0"/>
        <v>2745</v>
      </c>
      <c r="F127" s="309"/>
    </row>
    <row r="128" spans="1:6" ht="15" customHeight="1" x14ac:dyDescent="0.25">
      <c r="A128" s="201"/>
      <c r="B128" s="310" t="s">
        <v>217</v>
      </c>
      <c r="C128" s="311"/>
      <c r="D128" s="312"/>
      <c r="E128" s="108" t="s">
        <v>78</v>
      </c>
      <c r="F128" s="313"/>
    </row>
  </sheetData>
  <sheetProtection sheet="1" objects="1" scenarios="1" formatCells="0" formatColumns="0" formatRows="0"/>
  <mergeCells count="3">
    <mergeCell ref="B3:E3"/>
    <mergeCell ref="B8:E8"/>
    <mergeCell ref="B32:E32"/>
  </mergeCells>
  <pageMargins left="0.25" right="0.25" top="0.75" bottom="0.75" header="0.3" footer="0.3"/>
  <pageSetup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Background</vt:lpstr>
      <vt:lpstr>Assets &amp; Liabilities</vt:lpstr>
      <vt:lpstr>Percentage Guide</vt:lpstr>
      <vt:lpstr>% Spending Plan</vt:lpstr>
      <vt:lpstr>Spending Plan</vt:lpstr>
      <vt:lpstr>'Percentage Guide'!_GPF2</vt:lpstr>
      <vt:lpstr>'Percentage Guide'!_GPF4</vt:lpstr>
      <vt:lpstr>'Percentage Guide'!_GPF6</vt:lpstr>
      <vt:lpstr>'Percentage Guide'!GPSA</vt:lpstr>
      <vt:lpstr>'Percentage Guide'!GPSC</vt:lpstr>
      <vt:lpstr>'Percentage Guide'!GPSR</vt:lpstr>
      <vt:lpstr>'Spending Plan'!Print_Titles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Richard Miller</cp:lastModifiedBy>
  <cp:lastPrinted>2023-11-05T15:48:17Z</cp:lastPrinted>
  <dcterms:modified xsi:type="dcterms:W3CDTF">2023-11-06T20:05:14Z</dcterms:modified>
</cp:coreProperties>
</file>