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krystelgrauvogl/Desktop/Crown/"/>
    </mc:Choice>
  </mc:AlternateContent>
  <xr:revisionPtr revIDLastSave="0" documentId="8_{716E768D-8820-6F44-A887-ED0DA64674B5}" xr6:coauthVersionLast="47" xr6:coauthVersionMax="47" xr10:uidLastSave="{00000000-0000-0000-0000-000000000000}"/>
  <bookViews>
    <workbookView xWindow="0" yWindow="500" windowWidth="35840" windowHeight="20360" tabRatio="818" firstSheet="1" activeTab="1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3" i="86" l="1"/>
  <c r="R41" i="90"/>
  <c r="R41" i="89"/>
  <c r="R41" i="88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 s="1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 l="1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38" i="80"/>
  <c r="B41" i="28"/>
  <c r="B41" i="80" s="1"/>
  <c r="P38" i="85"/>
  <c r="B38" i="86"/>
  <c r="D38" i="84"/>
  <c r="H38" i="80"/>
  <c r="G38" i="80"/>
  <c r="L38" i="84"/>
  <c r="F38" i="88"/>
  <c r="P41" i="90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41" i="89" s="1"/>
  <c r="B41" i="90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J42" i="81" l="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 l="1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Q41" i="89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E18" i="79"/>
  <c r="G18" i="79" s="1"/>
  <c r="D69" i="62" s="1"/>
  <c r="E28" i="79"/>
  <c r="G28" i="79" s="1"/>
  <c r="D101" i="62" s="1"/>
  <c r="P42" i="28"/>
  <c r="F42" i="28"/>
  <c r="E24" i="79" l="1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<sst xmlns="http://schemas.openxmlformats.org/spreadsheetml/2006/main" count="931" uniqueCount="264">
  <si>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</si>
  <si>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</si>
  <si>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</si>
  <si>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</si>
  <si>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</si>
  <si>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</si>
  <si>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</si>
  <si>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</si>
  <si>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</si>
  <si>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</si>
  <si>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</si>
  <si>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</si>
  <si>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</si>
  <si>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</si>
  <si>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</si>
  <si>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</si>
  <si>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</si>
  <si>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</si>
  <si>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</si>
  <si>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</si>
  <si>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</si>
  <si>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</si>
  <si>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</si>
  <si>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</si>
  <si>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</si>
  <si>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</si>
  <si>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</si>
  <si>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</si>
  <si>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</si>
  <si>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</si>
  <si>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</si>
  <si>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</si>
  <si>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</si>
  <si>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</si>
  <si>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</si>
  <si>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</si>
  <si>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2
%</t>
  </si>
  <si>
    <t>Total Auto Loans</t>
  </si>
  <si>
    <t>HOME MORTGAGES (includes home equity loans or lines of credit)</t>
  </si>
  <si>
    <t>Mortgage Service Company</t>
  </si>
  <si>
    <t>Property Address</t>
  </si>
  <si>
    <t>5
7
.
2
%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</si>
  <si>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</si>
  <si>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</si>
  <si>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</si>
  <si>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</si>
  <si>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</si>
  <si>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</si>
  <si>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</si>
  <si>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</si>
  <si>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</si>
  <si>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</si>
  <si>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</si>
  <si>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</si>
  <si>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</si>
  <si>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</si>
  <si>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</si>
  <si>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</si>
  <si>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</si>
  <si>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</si>
  <si>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</si>
  <si>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</si>
  <si>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</si>
  <si>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</si>
  <si>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</si>
  <si>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</si>
  <si>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</si>
  <si>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</si>
  <si>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</si>
  <si>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</si>
  <si>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</si>
  <si>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</si>
  <si>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</si>
  <si>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</si>
  <si>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</si>
  <si>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</si>
  <si>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</si>
  <si>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</si>
  <si>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</si>
  <si>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</si>
  <si>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Form Version Aug 6, 2023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</si>
  <si>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</si>
  <si>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</si>
  <si>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</si>
  <si>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</si>
  <si>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</si>
  <si>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</si>
  <si>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</si>
  <si>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</si>
  <si>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</si>
  <si>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</si>
  <si>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</si>
  <si>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</si>
  <si>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</si>
  <si>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</si>
  <si>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</si>
  <si>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</si>
  <si>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</si>
  <si>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</si>
  <si>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</si>
  <si>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</si>
  <si>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</si>
  <si>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</si>
  <si>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</si>
  <si>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</si>
  <si>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</si>
  <si>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</si>
  <si>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</si>
  <si>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</si>
  <si>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</si>
  <si>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</si>
  <si>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</si>
  <si>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</si>
  <si>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</si>
  <si>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</si>
  <si>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</si>
  <si>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</si>
  <si>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</si>
  <si>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</si>
  <si>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</si>
  <si>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</si>
  <si>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</si>
  <si>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</si>
  <si>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</si>
  <si>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</si>
  <si>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</si>
  <si>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</si>
  <si>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</si>
  <si>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</si>
  <si>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</si>
  <si>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</si>
  <si>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</si>
  <si>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</si>
  <si>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</si>
  <si>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</si>
  <si>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</si>
  <si>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</si>
  <si>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</si>
  <si>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</si>
  <si>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 xml:space="preserve">Monthly Salary </t>
  </si>
  <si>
    <t>Interest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</si>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</sst>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9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8" fillId="4" borderId="0" xfId="2" applyFont="1" applyFill="1" applyAlignment="1">
      <alignment horizontal="left"/>
    </xf>
    <xf numFmtId="44" fontId="29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4" fillId="19" borderId="11" xfId="0" applyNumberFormat="1" applyFont="1" applyFill="1" applyBorder="1" applyProtection="1">
      <protection locked="0"/>
    </xf>
    <xf numFmtId="40" fontId="24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4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1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1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8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8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4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4" fillId="19" borderId="1" xfId="0" applyNumberFormat="1" applyFont="1" applyFill="1" applyBorder="1" applyProtection="1">
      <protection locked="0"/>
    </xf>
    <xf numFmtId="6" fontId="32" fillId="0" borderId="19" xfId="0" applyNumberFormat="1" applyFont="1" applyBorder="1" applyAlignment="1">
      <alignment horizontal="left" vertical="top" wrapText="1"/>
    </xf>
    <xf numFmtId="10" fontId="6" fillId="3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H10" sqref="H10"/>
    </sheetView>
  </sheetViews>
  <sheetFormatPr baseColWidth="10" defaultColWidth="8.6640625" defaultRowHeight="13" outlineLevelRow="1" x14ac:dyDescent="0.15"/>
  <cols>
    <col min="1" max="1" width="7.33203125" customWidth="1"/>
    <col min="2" max="2" width="43.5" customWidth="1"/>
    <col min="3" max="3" width="28" style="2" customWidth="1"/>
    <col min="4" max="5" width="14.5" style="37" customWidth="1"/>
    <col min="6" max="6" width="10.5" style="37" customWidth="1"/>
    <col min="7" max="7" width="22.5" style="37" customWidth="1"/>
    <col min="8" max="8" width="97.5" style="31" customWidth="1"/>
    <col min="9" max="18" width="11.6640625" customWidth="1"/>
  </cols>
  <sheetData>
    <row r="1" spans="1:17" ht="20" x14ac:dyDescent="0.2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4" thickBot="1" x14ac:dyDescent="0.3">
      <c r="A2" s="14"/>
      <c r="B2" s="81" t="s">
        <v>1</v>
      </c>
      <c r="C2" s="412"/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4" thickBot="1" x14ac:dyDescent="0.3">
      <c r="A3" s="14"/>
      <c r="B3" s="86"/>
      <c r="C3" s="369"/>
      <c r="D3" s="369"/>
      <c r="E3" s="369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" x14ac:dyDescent="0.2">
      <c r="A4" s="33"/>
      <c r="B4" s="426" t="s">
        <v>3</v>
      </c>
      <c r="C4" s="427"/>
      <c r="D4" s="427"/>
      <c r="E4" s="427"/>
      <c r="F4" s="428"/>
      <c r="G4" s="85" t="s">
        <v>4</v>
      </c>
      <c r="H4" s="143"/>
      <c r="I4" s="33"/>
      <c r="J4" s="33"/>
    </row>
    <row r="5" spans="1:17" s="33" customFormat="1" ht="16" outlineLevel="1" x14ac:dyDescent="0.15">
      <c r="A5" s="1"/>
      <c r="B5" s="414" t="s">
        <v>5</v>
      </c>
      <c r="C5" s="415"/>
      <c r="D5" s="415"/>
      <c r="E5" s="415"/>
      <c r="F5" s="415"/>
      <c r="G5" s="261"/>
      <c r="H5" s="260"/>
      <c r="I5" s="1"/>
      <c r="J5" s="1"/>
    </row>
    <row r="6" spans="1:17" s="33" customFormat="1" ht="16" outlineLevel="1" x14ac:dyDescent="0.15">
      <c r="A6" s="1"/>
      <c r="B6" s="416" t="s">
        <v>6</v>
      </c>
      <c r="C6" s="417"/>
      <c r="D6" s="417"/>
      <c r="E6" s="417"/>
      <c r="F6" s="418"/>
      <c r="G6" s="261"/>
      <c r="H6" s="260"/>
      <c r="I6" s="1"/>
      <c r="J6" s="1"/>
    </row>
    <row r="7" spans="1:17" s="14" customFormat="1" ht="16" outlineLevel="1" x14ac:dyDescent="0.2">
      <c r="A7"/>
      <c r="B7" s="398" t="s">
        <v>7</v>
      </c>
      <c r="C7" s="399"/>
      <c r="D7" s="399"/>
      <c r="E7" s="399"/>
      <c r="F7" s="399"/>
      <c r="G7" s="261"/>
      <c r="H7" s="260"/>
      <c r="I7"/>
      <c r="J7"/>
    </row>
    <row r="8" spans="1:17" s="14" customFormat="1" ht="16" outlineLevel="1" x14ac:dyDescent="0.2">
      <c r="A8"/>
      <c r="B8" s="398" t="s">
        <v>8</v>
      </c>
      <c r="C8" s="399"/>
      <c r="D8" s="399"/>
      <c r="E8" s="399"/>
      <c r="F8" s="399"/>
      <c r="G8" s="261"/>
      <c r="H8" s="260"/>
      <c r="I8"/>
      <c r="J8"/>
    </row>
    <row r="9" spans="1:17" s="1" customFormat="1" ht="16" outlineLevel="1" x14ac:dyDescent="0.15">
      <c r="A9"/>
      <c r="B9" s="398" t="s">
        <v>9</v>
      </c>
      <c r="C9" s="399"/>
      <c r="D9" s="399"/>
      <c r="E9" s="399"/>
      <c r="F9" s="399"/>
      <c r="G9" s="261"/>
      <c r="H9" s="260"/>
      <c r="I9"/>
      <c r="J9"/>
    </row>
    <row r="10" spans="1:17" ht="16" outlineLevel="1" x14ac:dyDescent="0.15">
      <c r="B10" s="398" t="s">
        <v>10</v>
      </c>
      <c r="C10" s="399"/>
      <c r="D10" s="399"/>
      <c r="E10" s="399"/>
      <c r="F10" s="399"/>
      <c r="G10" s="261"/>
      <c r="H10" s="260"/>
    </row>
    <row r="11" spans="1:17" ht="16" outlineLevel="1" x14ac:dyDescent="0.15">
      <c r="B11" s="398" t="s">
        <v>11</v>
      </c>
      <c r="C11" s="399"/>
      <c r="D11" s="399"/>
      <c r="E11" s="399"/>
      <c r="F11" s="399"/>
      <c r="G11" s="261"/>
      <c r="H11" s="260"/>
    </row>
    <row r="12" spans="1:17" ht="16" outlineLevel="1" x14ac:dyDescent="0.15">
      <c r="B12" s="398" t="s">
        <v>12</v>
      </c>
      <c r="C12" s="399"/>
      <c r="D12" s="399"/>
      <c r="E12" s="399"/>
      <c r="F12" s="399"/>
      <c r="G12" s="261"/>
      <c r="H12" s="260"/>
    </row>
    <row r="13" spans="1:17" ht="16" outlineLevel="1" x14ac:dyDescent="0.15">
      <c r="B13" s="398" t="s">
        <v>13</v>
      </c>
      <c r="C13" s="399"/>
      <c r="D13" s="399"/>
      <c r="E13" s="399"/>
      <c r="F13" s="399"/>
      <c r="G13" s="261"/>
      <c r="H13" s="260"/>
    </row>
    <row r="14" spans="1:17" ht="16" outlineLevel="1" x14ac:dyDescent="0.15">
      <c r="B14" s="398" t="s">
        <v>14</v>
      </c>
      <c r="C14" s="399"/>
      <c r="D14" s="399"/>
      <c r="E14" s="399"/>
      <c r="F14" s="399"/>
      <c r="G14" s="261"/>
      <c r="H14" s="260"/>
    </row>
    <row r="15" spans="1:17" ht="16" outlineLevel="1" x14ac:dyDescent="0.15">
      <c r="B15" s="398" t="s">
        <v>15</v>
      </c>
      <c r="C15" s="399"/>
      <c r="D15" s="399"/>
      <c r="E15" s="399"/>
      <c r="F15" s="399"/>
      <c r="G15" s="261"/>
      <c r="H15" s="260"/>
    </row>
    <row r="16" spans="1:17" ht="16" outlineLevel="1" x14ac:dyDescent="0.15">
      <c r="B16" s="398" t="s">
        <v>16</v>
      </c>
      <c r="C16" s="399"/>
      <c r="D16" s="399"/>
      <c r="E16" s="399"/>
      <c r="F16" s="399"/>
      <c r="G16" s="261"/>
      <c r="H16" s="260"/>
    </row>
    <row r="17" spans="1:18" ht="16" outlineLevel="1" x14ac:dyDescent="0.15">
      <c r="B17" s="398" t="s">
        <v>17</v>
      </c>
      <c r="C17" s="399"/>
      <c r="D17" s="399"/>
      <c r="E17" s="399"/>
      <c r="F17" s="399"/>
      <c r="G17" s="261"/>
      <c r="H17" s="260"/>
    </row>
    <row r="18" spans="1:18" ht="16" outlineLevel="1" x14ac:dyDescent="0.15">
      <c r="B18" s="398" t="s">
        <v>18</v>
      </c>
      <c r="C18" s="399"/>
      <c r="D18" s="399"/>
      <c r="E18" s="399"/>
      <c r="F18" s="399"/>
      <c r="G18" s="261"/>
      <c r="H18" s="260"/>
    </row>
    <row r="19" spans="1:18" ht="16" outlineLevel="1" x14ac:dyDescent="0.15">
      <c r="B19" s="398" t="s">
        <v>19</v>
      </c>
      <c r="C19" s="399"/>
      <c r="D19" s="399"/>
      <c r="E19" s="399"/>
      <c r="F19" s="399"/>
      <c r="G19" s="261"/>
      <c r="H19" s="260"/>
    </row>
    <row r="20" spans="1:18" ht="16" outlineLevel="1" x14ac:dyDescent="0.15">
      <c r="B20" s="406" t="s">
        <v>20</v>
      </c>
      <c r="C20" s="407"/>
      <c r="D20" s="407"/>
      <c r="E20" s="407"/>
      <c r="F20" s="408"/>
      <c r="G20" s="261"/>
      <c r="H20" s="260"/>
    </row>
    <row r="21" spans="1:18" ht="17" outlineLevel="1" thickBot="1" x14ac:dyDescent="0.2">
      <c r="B21" s="398" t="s">
        <v>21</v>
      </c>
      <c r="C21" s="399"/>
      <c r="D21" s="399"/>
      <c r="E21" s="399"/>
      <c r="F21" s="399"/>
      <c r="G21" s="262"/>
      <c r="H21" s="260"/>
    </row>
    <row r="22" spans="1:18" ht="21" thickBot="1" x14ac:dyDescent="0.25">
      <c r="A22" s="41"/>
      <c r="B22" s="423" t="s">
        <v>22</v>
      </c>
      <c r="C22" s="424"/>
      <c r="D22" s="424"/>
      <c r="E22" s="424"/>
      <c r="F22" s="425"/>
      <c r="G22" s="162">
        <f>SUM(G5:G21)</f>
        <v>0</v>
      </c>
      <c r="H22" s="144"/>
      <c r="I22" s="41"/>
      <c r="J22" s="41"/>
    </row>
    <row r="23" spans="1:18" ht="17" thickBot="1" x14ac:dyDescent="0.25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20" x14ac:dyDescent="0.2">
      <c r="B24" s="420" t="s">
        <v>23</v>
      </c>
      <c r="C24" s="421"/>
      <c r="D24" s="421"/>
      <c r="E24" s="421"/>
      <c r="F24" s="421"/>
      <c r="G24" s="422"/>
      <c r="H24" s="145"/>
      <c r="R24" s="44"/>
    </row>
    <row r="25" spans="1:18" s="43" customFormat="1" ht="20" x14ac:dyDescent="0.2">
      <c r="B25" s="403" t="s">
        <v>24</v>
      </c>
      <c r="C25" s="404"/>
      <c r="D25" s="404"/>
      <c r="E25" s="404"/>
      <c r="F25" s="404"/>
      <c r="G25" s="405"/>
      <c r="H25" s="145"/>
      <c r="R25" s="44"/>
    </row>
    <row r="26" spans="1:18" s="45" customFormat="1" ht="46" customHeight="1" x14ac:dyDescent="0.2">
      <c r="B26" s="364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6"/>
    </row>
    <row r="27" spans="1:18" s="4" customFormat="1" ht="16" outlineLevel="1" x14ac:dyDescent="0.2">
      <c r="B27" s="266" t="s">
        <v>31</v>
      </c>
      <c r="C27" s="267" t="s">
        <v>31</v>
      </c>
      <c r="D27" s="275"/>
      <c r="E27" s="268"/>
      <c r="F27" s="269"/>
      <c r="G27" s="277"/>
      <c r="H27" s="260"/>
      <c r="J27" s="96"/>
    </row>
    <row r="28" spans="1:18" s="20" customFormat="1" ht="16" outlineLevel="1" x14ac:dyDescent="0.2">
      <c r="B28" s="266" t="s">
        <v>31</v>
      </c>
      <c r="C28" s="267" t="s">
        <v>31</v>
      </c>
      <c r="D28" s="275" t="s">
        <v>31</v>
      </c>
      <c r="E28" s="268"/>
      <c r="F28" s="269" t="s">
        <v>31</v>
      </c>
      <c r="G28" s="277" t="s">
        <v>31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6" outlineLevel="1" x14ac:dyDescent="0.2">
      <c r="B29" s="270"/>
      <c r="C29" s="267"/>
      <c r="D29" s="275"/>
      <c r="E29" s="268"/>
      <c r="F29" s="269"/>
      <c r="G29" s="277"/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6" outlineLevel="1" x14ac:dyDescent="0.2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6" outlineLevel="1" x14ac:dyDescent="0.2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6" outlineLevel="1" x14ac:dyDescent="0.2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6" outlineLevel="1" x14ac:dyDescent="0.2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6" outlineLevel="1" x14ac:dyDescent="0.2">
      <c r="B34" s="270" t="s">
        <v>31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6" outlineLevel="1" x14ac:dyDescent="0.2">
      <c r="B35" s="270" t="s">
        <v>31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7" outlineLevel="1" thickBot="1" x14ac:dyDescent="0.25">
      <c r="B36" s="270" t="s">
        <v>31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8" thickBot="1" x14ac:dyDescent="0.25">
      <c r="B37" s="89" t="s">
        <v>32</v>
      </c>
      <c r="C37" s="50"/>
      <c r="D37" s="265">
        <f>SUM(D27:D36)</f>
        <v>0</v>
      </c>
      <c r="E37" s="263"/>
      <c r="F37" s="264"/>
      <c r="G37" s="265">
        <f>SUM(G27:G36)</f>
        <v>0</v>
      </c>
      <c r="H37" s="147"/>
      <c r="T37" s="14"/>
    </row>
    <row r="38" spans="2:20" x14ac:dyDescent="0.15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6" x14ac:dyDescent="0.2">
      <c r="B39" s="403" t="s">
        <v>33</v>
      </c>
      <c r="C39" s="404"/>
      <c r="D39" s="404"/>
      <c r="E39" s="404"/>
      <c r="F39" s="404"/>
      <c r="G39" s="405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51" x14ac:dyDescent="0.2">
      <c r="B40" s="95" t="s">
        <v>34</v>
      </c>
      <c r="C40" s="83" t="s">
        <v>35</v>
      </c>
      <c r="D40" s="84" t="s">
        <v>27</v>
      </c>
      <c r="E40" s="82" t="s">
        <v>28</v>
      </c>
      <c r="F40" s="82" t="s">
        <v>29</v>
      </c>
      <c r="G40" s="88" t="s">
        <v>30</v>
      </c>
      <c r="H40" s="146"/>
    </row>
    <row r="41" spans="2:20" s="20" customFormat="1" ht="34" outlineLevel="1" x14ac:dyDescent="0.2">
      <c r="B41" s="270" t="s">
        <v>31</v>
      </c>
      <c r="C41" s="267" t="s">
        <v>31</v>
      </c>
      <c r="D41" s="275">
        <v>298</v>
      </c>
      <c r="E41" s="397" t="s">
        <v>36</v>
      </c>
      <c r="F41" s="273">
        <v>0</v>
      </c>
      <c r="G41" s="277">
        <v>12934</v>
      </c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6" outlineLevel="1" x14ac:dyDescent="0.2">
      <c r="B42" s="270"/>
      <c r="C42" s="267"/>
      <c r="D42" s="275"/>
      <c r="E42" s="268"/>
      <c r="F42" s="273"/>
      <c r="G42" s="277"/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6" outlineLevel="1" x14ac:dyDescent="0.2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6" outlineLevel="1" x14ac:dyDescent="0.2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6" outlineLevel="1" x14ac:dyDescent="0.2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7" outlineLevel="1" thickBot="1" x14ac:dyDescent="0.25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8" thickBot="1" x14ac:dyDescent="0.25">
      <c r="B47" s="89" t="s">
        <v>37</v>
      </c>
      <c r="C47" s="50"/>
      <c r="D47" s="265">
        <f>SUM(D41:D46)</f>
        <v>298</v>
      </c>
      <c r="E47" s="263"/>
      <c r="F47" s="264"/>
      <c r="G47" s="265">
        <f>SUM(G41:G46)</f>
        <v>12934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15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6" x14ac:dyDescent="0.2">
      <c r="B49" s="403" t="s">
        <v>38</v>
      </c>
      <c r="C49" s="404"/>
      <c r="D49" s="404"/>
      <c r="E49" s="404"/>
      <c r="F49" s="404"/>
      <c r="G49" s="405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51" x14ac:dyDescent="0.2">
      <c r="B50" s="95" t="s">
        <v>39</v>
      </c>
      <c r="C50" s="83" t="s">
        <v>40</v>
      </c>
      <c r="D50" s="84" t="s">
        <v>27</v>
      </c>
      <c r="E50" s="82" t="s">
        <v>28</v>
      </c>
      <c r="F50" s="82" t="s">
        <v>29</v>
      </c>
      <c r="G50" s="88" t="s">
        <v>30</v>
      </c>
      <c r="H50" s="146"/>
    </row>
    <row r="51" spans="2:18" s="20" customFormat="1" ht="85" outlineLevel="1" x14ac:dyDescent="0.2">
      <c r="B51" s="270" t="s">
        <v>31</v>
      </c>
      <c r="C51" s="267" t="s">
        <v>31</v>
      </c>
      <c r="D51" s="275">
        <v>1727.28</v>
      </c>
      <c r="E51" s="397" t="s">
        <v>41</v>
      </c>
      <c r="F51" s="273">
        <v>0</v>
      </c>
      <c r="G51" s="277" t="s">
        <v>31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6" outlineLevel="1" x14ac:dyDescent="0.2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6" outlineLevel="1" x14ac:dyDescent="0.2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6" outlineLevel="1" x14ac:dyDescent="0.2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6" outlineLevel="1" x14ac:dyDescent="0.2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7" outlineLevel="1" thickBot="1" x14ac:dyDescent="0.25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8" thickBot="1" x14ac:dyDescent="0.25">
      <c r="B57" s="89" t="s">
        <v>42</v>
      </c>
      <c r="C57" s="50"/>
      <c r="D57" s="265">
        <f>SUM(D51:D56)</f>
        <v>1727.28</v>
      </c>
      <c r="E57" s="263"/>
      <c r="F57" s="264"/>
      <c r="G57" s="265">
        <f>SUM(G51:G56)</f>
        <v>0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6" x14ac:dyDescent="0.2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6" x14ac:dyDescent="0.2">
      <c r="B59" s="400" t="s">
        <v>43</v>
      </c>
      <c r="C59" s="401"/>
      <c r="D59" s="401"/>
      <c r="E59" s="401"/>
      <c r="F59" s="401"/>
      <c r="G59" s="402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51" x14ac:dyDescent="0.2">
      <c r="B60" s="95" t="s">
        <v>44</v>
      </c>
      <c r="C60" s="83" t="s">
        <v>45</v>
      </c>
      <c r="D60" s="84" t="s">
        <v>27</v>
      </c>
      <c r="E60" s="82" t="s">
        <v>28</v>
      </c>
      <c r="F60" s="82" t="s">
        <v>29</v>
      </c>
      <c r="G60" s="88" t="s">
        <v>30</v>
      </c>
      <c r="H60" s="146"/>
    </row>
    <row r="61" spans="2:18" s="20" customFormat="1" ht="16" outlineLevel="1" x14ac:dyDescent="0.2">
      <c r="B61" s="266" t="s">
        <v>31</v>
      </c>
      <c r="C61" s="267" t="s">
        <v>31</v>
      </c>
      <c r="D61" s="275" t="s">
        <v>31</v>
      </c>
      <c r="E61" s="268" t="s">
        <v>31</v>
      </c>
      <c r="F61" s="269" t="s">
        <v>31</v>
      </c>
      <c r="G61" s="277" t="s">
        <v>31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6" outlineLevel="1" x14ac:dyDescent="0.2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6" outlineLevel="1" x14ac:dyDescent="0.2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6" outlineLevel="1" x14ac:dyDescent="0.2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6" outlineLevel="1" x14ac:dyDescent="0.2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6" outlineLevel="1" x14ac:dyDescent="0.2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6" outlineLevel="1" x14ac:dyDescent="0.2">
      <c r="B67" s="266" t="s">
        <v>31</v>
      </c>
      <c r="C67" s="267" t="s">
        <v>31</v>
      </c>
      <c r="D67" s="275" t="s">
        <v>31</v>
      </c>
      <c r="E67" s="268" t="s">
        <v>31</v>
      </c>
      <c r="F67" s="269" t="s">
        <v>31</v>
      </c>
      <c r="G67" s="277" t="s">
        <v>31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6" outlineLevel="1" x14ac:dyDescent="0.2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6" outlineLevel="1" x14ac:dyDescent="0.2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7" outlineLevel="1" thickBot="1" x14ac:dyDescent="0.25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8" thickBot="1" x14ac:dyDescent="0.25">
      <c r="B71" s="365" t="s">
        <v>46</v>
      </c>
      <c r="C71" s="366"/>
      <c r="D71" s="265">
        <f>SUM(D61:D70)</f>
        <v>0</v>
      </c>
      <c r="E71" s="263"/>
      <c r="F71" s="264"/>
      <c r="G71" s="265">
        <f>SUM(G61:G70)</f>
        <v>0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7" thickBot="1" x14ac:dyDescent="0.25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 x14ac:dyDescent="0.25">
      <c r="B73" s="419" t="s">
        <v>47</v>
      </c>
      <c r="C73" s="419"/>
      <c r="D73" s="419"/>
      <c r="E73" s="419"/>
      <c r="F73" s="419"/>
      <c r="G73" s="162">
        <f>SUM(G37,G47,G57,G71)</f>
        <v>12934</v>
      </c>
      <c r="H73" s="133"/>
    </row>
    <row r="74" spans="1:18" s="42" customFormat="1" ht="21" thickBot="1" x14ac:dyDescent="0.25">
      <c r="B74" s="419" t="s">
        <v>48</v>
      </c>
      <c r="C74" s="419"/>
      <c r="D74" s="419"/>
      <c r="E74" s="419"/>
      <c r="F74" s="419"/>
      <c r="G74" s="163">
        <f>G22-G73</f>
        <v>-12934</v>
      </c>
      <c r="H74" s="150"/>
    </row>
    <row r="75" spans="1:18" x14ac:dyDescent="0.15">
      <c r="B75" s="27"/>
      <c r="C75" s="35"/>
      <c r="D75" s="36"/>
      <c r="E75" s="36"/>
      <c r="F75" s="36"/>
      <c r="G75" s="36"/>
    </row>
    <row r="76" spans="1:18" x14ac:dyDescent="0.15">
      <c r="A76" s="57"/>
      <c r="B76" s="27"/>
      <c r="C76" s="35"/>
      <c r="D76" s="36"/>
      <c r="E76" s="36"/>
      <c r="F76" s="36"/>
      <c r="G76" s="360" t="s">
        <v>49</v>
      </c>
    </row>
    <row r="77" spans="1:18" x14ac:dyDescent="0.15">
      <c r="B77" s="57"/>
      <c r="C77" s="35"/>
      <c r="D77" s="36"/>
      <c r="E77" s="36"/>
      <c r="F77" s="36"/>
      <c r="G77" s="36"/>
    </row>
    <row r="78" spans="1:18" x14ac:dyDescent="0.15">
      <c r="B78" s="27"/>
      <c r="C78" s="35"/>
      <c r="D78" s="36"/>
      <c r="E78" s="36"/>
      <c r="F78" s="36"/>
      <c r="G78" s="36"/>
    </row>
    <row r="79" spans="1:18" x14ac:dyDescent="0.15">
      <c r="B79" s="27"/>
      <c r="C79" s="35"/>
      <c r="D79" s="36"/>
      <c r="E79" s="36"/>
      <c r="F79" s="36"/>
      <c r="G79" s="36"/>
    </row>
    <row r="80" spans="1:18" x14ac:dyDescent="0.15">
      <c r="B80" s="27"/>
      <c r="C80" s="35"/>
      <c r="D80" s="36"/>
      <c r="E80" s="36"/>
      <c r="F80" s="36"/>
      <c r="G80" s="36"/>
    </row>
    <row r="81" spans="2:7" x14ac:dyDescent="0.15">
      <c r="B81" s="27"/>
      <c r="C81" s="35"/>
      <c r="D81" s="36"/>
      <c r="E81" s="36"/>
      <c r="F81" s="36"/>
      <c r="G81" s="36"/>
    </row>
    <row r="82" spans="2:7" x14ac:dyDescent="0.15">
      <c r="B82" s="27"/>
      <c r="C82" s="35"/>
      <c r="D82" s="36"/>
      <c r="E82" s="36"/>
      <c r="F82" s="36"/>
      <c r="G82" s="36"/>
    </row>
    <row r="83" spans="2:7" x14ac:dyDescent="0.15">
      <c r="B83" s="27"/>
      <c r="C83" s="35"/>
      <c r="D83" s="36"/>
      <c r="E83" s="36"/>
      <c r="F83" s="36"/>
      <c r="G83" s="36"/>
    </row>
    <row r="84" spans="2:7" x14ac:dyDescent="0.15">
      <c r="B84" s="27"/>
      <c r="C84" s="35"/>
      <c r="D84" s="36"/>
      <c r="E84" s="36"/>
      <c r="F84" s="36"/>
      <c r="G84" s="36"/>
    </row>
    <row r="85" spans="2:7" x14ac:dyDescent="0.15">
      <c r="B85" s="27"/>
      <c r="C85" s="35"/>
      <c r="D85" s="36"/>
      <c r="E85" s="36"/>
      <c r="F85" s="36"/>
      <c r="G85" s="36"/>
    </row>
    <row r="86" spans="2:7" x14ac:dyDescent="0.15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  <mergeCell ref="B1:G1"/>
    <mergeCell ref="C2:G2"/>
    <mergeCell ref="B5:F5"/>
    <mergeCell ref="B7:F7"/>
    <mergeCell ref="B6:F6"/>
    <mergeCell ref="B8:F8"/>
    <mergeCell ref="B59:G59"/>
    <mergeCell ref="B49:G49"/>
    <mergeCell ref="B39:G39"/>
    <mergeCell ref="B20:F20"/>
    <mergeCell ref="B15:F15"/>
    <mergeCell ref="B25:G25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256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Budget'!B8</f>
        <v>0</v>
      </c>
      <c r="C4" s="374">
        <f>'Monthly Budget'!C8</f>
        <v>0</v>
      </c>
      <c r="D4" s="374">
        <f>'Monthly Budget'!D8</f>
        <v>0</v>
      </c>
      <c r="E4" s="374">
        <f>'Monthly Budget'!E8</f>
        <v>0</v>
      </c>
      <c r="F4" s="374">
        <f>'Monthly Budget'!F8</f>
        <v>0</v>
      </c>
      <c r="G4" s="374">
        <f>'Monthly Budget'!G8</f>
        <v>0</v>
      </c>
      <c r="H4" s="374">
        <f>'Monthly Budget'!H8</f>
        <v>0</v>
      </c>
      <c r="I4" s="374">
        <f>'Monthly Budget'!I8</f>
        <v>0</v>
      </c>
      <c r="J4" s="374">
        <f>'Monthly Budget'!J8</f>
        <v>0</v>
      </c>
      <c r="K4" s="374">
        <f>'Monthly Budget'!K8</f>
        <v>0</v>
      </c>
      <c r="L4" s="374">
        <f>'Monthly Budget'!L8</f>
        <v>0</v>
      </c>
      <c r="M4" s="374">
        <f>'Monthly Budget'!M8</f>
        <v>0</v>
      </c>
      <c r="N4" s="374">
        <f>'Monthly Budget'!N8</f>
        <v>0</v>
      </c>
      <c r="O4" s="374">
        <f>'Monthly Budget'!O8</f>
        <v>0</v>
      </c>
      <c r="P4" s="374">
        <f>'Monthly Budget'!P8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Mar!B40+Apr!B4</f>
        <v>0</v>
      </c>
      <c r="C40" s="390">
        <f>Mar!C40+Apr!C4</f>
        <v>0</v>
      </c>
      <c r="D40" s="390">
        <f>Mar!D40+Apr!D4</f>
        <v>0</v>
      </c>
      <c r="E40" s="390">
        <f>Mar!E40+Apr!E4</f>
        <v>0</v>
      </c>
      <c r="F40" s="390">
        <f>Mar!F40+Apr!F4</f>
        <v>0</v>
      </c>
      <c r="G40" s="390">
        <f>Mar!G40+Apr!G4</f>
        <v>0</v>
      </c>
      <c r="H40" s="390">
        <f>Mar!H40+Apr!H4</f>
        <v>0</v>
      </c>
      <c r="I40" s="390">
        <f>Mar!I40+Apr!I4</f>
        <v>0</v>
      </c>
      <c r="J40" s="390">
        <f>Mar!J40+Apr!J4</f>
        <v>0</v>
      </c>
      <c r="K40" s="390">
        <f>Mar!K40+Apr!K4</f>
        <v>0</v>
      </c>
      <c r="L40" s="390">
        <f>Mar!L40+Apr!L4</f>
        <v>0</v>
      </c>
      <c r="M40" s="390">
        <f>Mar!M40+Apr!M4</f>
        <v>0</v>
      </c>
      <c r="N40" s="390">
        <f>Mar!N40+Apr!N4</f>
        <v>0</v>
      </c>
      <c r="O40" s="390">
        <f>Mar!O40+Apr!O4</f>
        <v>0</v>
      </c>
      <c r="P40" s="390">
        <f>Mar!P40+Apr!P4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Mar!B41+Apr!B37</f>
        <v>0</v>
      </c>
      <c r="C41" s="390">
        <f>Mar!C41+Apr!C37</f>
        <v>0</v>
      </c>
      <c r="D41" s="390">
        <f>Mar!D41+Apr!D37</f>
        <v>0</v>
      </c>
      <c r="E41" s="390">
        <f>Mar!E41+Apr!E37</f>
        <v>0</v>
      </c>
      <c r="F41" s="390">
        <f>Mar!F41+Apr!F37</f>
        <v>0</v>
      </c>
      <c r="G41" s="390">
        <f>Mar!G41+Apr!G37</f>
        <v>0</v>
      </c>
      <c r="H41" s="390">
        <f>Mar!H41+Apr!H37</f>
        <v>0</v>
      </c>
      <c r="I41" s="390">
        <f>Mar!I41+Apr!I37</f>
        <v>0</v>
      </c>
      <c r="J41" s="390">
        <f>Mar!J41+Apr!J37</f>
        <v>0</v>
      </c>
      <c r="K41" s="390">
        <f>Mar!K41+Apr!K37</f>
        <v>0</v>
      </c>
      <c r="L41" s="390">
        <f>Mar!L41+Apr!L37</f>
        <v>0</v>
      </c>
      <c r="M41" s="390">
        <f>Mar!M41+Apr!M37</f>
        <v>0</v>
      </c>
      <c r="N41" s="390">
        <f>Mar!N41+Apr!N37</f>
        <v>0</v>
      </c>
      <c r="O41" s="390">
        <f>Mar!O41+Apr!O37</f>
        <v>0</v>
      </c>
      <c r="P41" s="390">
        <f>Mar!P41+Apr!P37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239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Budget'!B9</f>
        <v>0</v>
      </c>
      <c r="C4" s="374">
        <f>'Monthly Budget'!C9</f>
        <v>0</v>
      </c>
      <c r="D4" s="374">
        <f>'Monthly Budget'!D9</f>
        <v>0</v>
      </c>
      <c r="E4" s="374">
        <f>'Monthly Budget'!E9</f>
        <v>0</v>
      </c>
      <c r="F4" s="374">
        <f>'Monthly Budget'!F9</f>
        <v>0</v>
      </c>
      <c r="G4" s="374">
        <f>'Monthly Budget'!G9</f>
        <v>0</v>
      </c>
      <c r="H4" s="374">
        <f>'Monthly Budget'!H9</f>
        <v>0</v>
      </c>
      <c r="I4" s="374">
        <f>'Monthly Budget'!I9</f>
        <v>0</v>
      </c>
      <c r="J4" s="374">
        <f>'Monthly Budget'!J9</f>
        <v>0</v>
      </c>
      <c r="K4" s="374">
        <f>'Monthly Budget'!K9</f>
        <v>0</v>
      </c>
      <c r="L4" s="374">
        <f>'Monthly Budget'!L9</f>
        <v>0</v>
      </c>
      <c r="M4" s="374">
        <f>'Monthly Budget'!M9</f>
        <v>0</v>
      </c>
      <c r="N4" s="374">
        <f>'Monthly Budget'!N9</f>
        <v>0</v>
      </c>
      <c r="O4" s="374">
        <f>'Monthly Budget'!O9</f>
        <v>0</v>
      </c>
      <c r="P4" s="374">
        <f>'Monthly Budget'!P9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Apr!B40+May!B4</f>
        <v>0</v>
      </c>
      <c r="C40" s="390">
        <f>Apr!C40+May!C4</f>
        <v>0</v>
      </c>
      <c r="D40" s="390">
        <f>Apr!D40+May!D4</f>
        <v>0</v>
      </c>
      <c r="E40" s="390">
        <f>Apr!E40+May!E4</f>
        <v>0</v>
      </c>
      <c r="F40" s="390">
        <f>Apr!F40+May!F4</f>
        <v>0</v>
      </c>
      <c r="G40" s="390">
        <f>Apr!G40+May!G4</f>
        <v>0</v>
      </c>
      <c r="H40" s="390">
        <f>Apr!H40+May!H4</f>
        <v>0</v>
      </c>
      <c r="I40" s="390">
        <f>Apr!I40+May!I4</f>
        <v>0</v>
      </c>
      <c r="J40" s="390">
        <f>Apr!J40+May!J4</f>
        <v>0</v>
      </c>
      <c r="K40" s="390">
        <f>Apr!K40+May!K4</f>
        <v>0</v>
      </c>
      <c r="L40" s="390">
        <f>Apr!L40+May!L4</f>
        <v>0</v>
      </c>
      <c r="M40" s="390">
        <f>Apr!M40+May!M4</f>
        <v>0</v>
      </c>
      <c r="N40" s="390">
        <f>Apr!N40+May!N4</f>
        <v>0</v>
      </c>
      <c r="O40" s="390">
        <f>Apr!O40+May!O4</f>
        <v>0</v>
      </c>
      <c r="P40" s="390">
        <f>Apr!P40+May!P4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Apr!B41+May!B37</f>
        <v>0</v>
      </c>
      <c r="C41" s="390">
        <f>Apr!C41+May!C37</f>
        <v>0</v>
      </c>
      <c r="D41" s="390">
        <f>Apr!D41+May!D37</f>
        <v>0</v>
      </c>
      <c r="E41" s="390">
        <f>Apr!E41+May!E37</f>
        <v>0</v>
      </c>
      <c r="F41" s="390">
        <f>Apr!F41+May!F37</f>
        <v>0</v>
      </c>
      <c r="G41" s="390">
        <f>Apr!G41+May!G37</f>
        <v>0</v>
      </c>
      <c r="H41" s="390">
        <f>Apr!H41+May!H37</f>
        <v>0</v>
      </c>
      <c r="I41" s="390">
        <f>Apr!I41+May!I37</f>
        <v>0</v>
      </c>
      <c r="J41" s="390">
        <f>Apr!J41+May!J37</f>
        <v>0</v>
      </c>
      <c r="K41" s="390">
        <f>Apr!K41+May!K37</f>
        <v>0</v>
      </c>
      <c r="L41" s="390">
        <f>Apr!L41+May!L37</f>
        <v>0</v>
      </c>
      <c r="M41" s="390">
        <f>Apr!M41+May!M37</f>
        <v>0</v>
      </c>
      <c r="N41" s="390">
        <f>Apr!N41+May!N37</f>
        <v>0</v>
      </c>
      <c r="O41" s="390">
        <f>Apr!O41+May!O37</f>
        <v>0</v>
      </c>
      <c r="P41" s="390">
        <f>Apr!P41+May!P37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257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Budget'!B10</f>
        <v>0</v>
      </c>
      <c r="C4" s="374">
        <f>'Monthly Budget'!C10</f>
        <v>0</v>
      </c>
      <c r="D4" s="374">
        <f>'Monthly Budget'!D10</f>
        <v>0</v>
      </c>
      <c r="E4" s="374">
        <f>'Monthly Budget'!E10</f>
        <v>0</v>
      </c>
      <c r="F4" s="374">
        <f>'Monthly Budget'!F10</f>
        <v>0</v>
      </c>
      <c r="G4" s="374">
        <f>'Monthly Budget'!G10</f>
        <v>0</v>
      </c>
      <c r="H4" s="374">
        <f>'Monthly Budget'!H10</f>
        <v>0</v>
      </c>
      <c r="I4" s="374">
        <f>'Monthly Budget'!I10</f>
        <v>0</v>
      </c>
      <c r="J4" s="374">
        <f>'Monthly Budget'!J10</f>
        <v>0</v>
      </c>
      <c r="K4" s="374">
        <f>'Monthly Budget'!K10</f>
        <v>0</v>
      </c>
      <c r="L4" s="374">
        <f>'Monthly Budget'!L10</f>
        <v>0</v>
      </c>
      <c r="M4" s="374">
        <f>'Monthly Budget'!M10</f>
        <v>0</v>
      </c>
      <c r="N4" s="374">
        <f>'Monthly Budget'!N10</f>
        <v>0</v>
      </c>
      <c r="O4" s="374">
        <f>'Monthly Budget'!O10</f>
        <v>0</v>
      </c>
      <c r="P4" s="374">
        <f>'Monthly Budget'!P10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1">
        <f>SUM(B6:B36)</f>
        <v>0</v>
      </c>
      <c r="C37" s="381">
        <f t="shared" ref="C37:P37" si="1">SUM(C6:C36)</f>
        <v>0</v>
      </c>
      <c r="D37" s="381">
        <f t="shared" si="1"/>
        <v>0</v>
      </c>
      <c r="E37" s="381">
        <f t="shared" si="1"/>
        <v>0</v>
      </c>
      <c r="F37" s="381">
        <f t="shared" si="1"/>
        <v>0</v>
      </c>
      <c r="G37" s="381">
        <f t="shared" si="1"/>
        <v>0</v>
      </c>
      <c r="H37" s="381">
        <f t="shared" si="1"/>
        <v>0</v>
      </c>
      <c r="I37" s="381">
        <f t="shared" si="1"/>
        <v>0</v>
      </c>
      <c r="J37" s="381">
        <f t="shared" si="1"/>
        <v>0</v>
      </c>
      <c r="K37" s="381">
        <f t="shared" si="1"/>
        <v>0</v>
      </c>
      <c r="L37" s="381">
        <f t="shared" si="1"/>
        <v>0</v>
      </c>
      <c r="M37" s="381">
        <f t="shared" si="1"/>
        <v>0</v>
      </c>
      <c r="N37" s="381">
        <f t="shared" si="1"/>
        <v>0</v>
      </c>
      <c r="O37" s="381">
        <f t="shared" si="1"/>
        <v>0</v>
      </c>
      <c r="P37" s="381">
        <f t="shared" si="1"/>
        <v>0</v>
      </c>
      <c r="Q37" s="381">
        <f>SUM(C37:P37)</f>
        <v>0</v>
      </c>
      <c r="R37" s="381">
        <f>+B37-Q37</f>
        <v>0</v>
      </c>
      <c r="S37" s="66"/>
    </row>
    <row r="38" spans="1:19" ht="28" x14ac:dyDescent="0.15">
      <c r="A38" s="131" t="s">
        <v>250</v>
      </c>
      <c r="B38" s="357">
        <f>-B4+B37</f>
        <v>0</v>
      </c>
      <c r="C38" s="357">
        <f t="shared" ref="C38:Q38" si="2">+C4-C37</f>
        <v>0</v>
      </c>
      <c r="D38" s="357">
        <f t="shared" si="2"/>
        <v>0</v>
      </c>
      <c r="E38" s="357">
        <f t="shared" si="2"/>
        <v>0</v>
      </c>
      <c r="F38" s="357">
        <f t="shared" si="2"/>
        <v>0</v>
      </c>
      <c r="G38" s="357">
        <f t="shared" si="2"/>
        <v>0</v>
      </c>
      <c r="H38" s="357">
        <f t="shared" si="2"/>
        <v>0</v>
      </c>
      <c r="I38" s="357">
        <f t="shared" si="2"/>
        <v>0</v>
      </c>
      <c r="J38" s="357">
        <f t="shared" si="2"/>
        <v>0</v>
      </c>
      <c r="K38" s="357">
        <f t="shared" si="2"/>
        <v>0</v>
      </c>
      <c r="L38" s="357">
        <f t="shared" si="2"/>
        <v>0</v>
      </c>
      <c r="M38" s="357">
        <f t="shared" si="2"/>
        <v>0</v>
      </c>
      <c r="N38" s="357">
        <f t="shared" si="2"/>
        <v>0</v>
      </c>
      <c r="O38" s="357">
        <f t="shared" si="2"/>
        <v>0</v>
      </c>
      <c r="P38" s="357">
        <f t="shared" si="2"/>
        <v>0</v>
      </c>
      <c r="Q38" s="357">
        <f t="shared" si="2"/>
        <v>0</v>
      </c>
      <c r="R38" s="216"/>
      <c r="S38" s="66"/>
    </row>
    <row r="39" spans="1:19" x14ac:dyDescent="0.15">
      <c r="A39" s="56"/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66"/>
    </row>
    <row r="40" spans="1:19" ht="28" x14ac:dyDescent="0.15">
      <c r="A40" s="155" t="s">
        <v>251</v>
      </c>
      <c r="B40" s="380">
        <f>May!B40+Jun!B4</f>
        <v>0</v>
      </c>
      <c r="C40" s="380">
        <f>May!C40+Jun!C4</f>
        <v>0</v>
      </c>
      <c r="D40" s="380">
        <f>May!D40+Jun!D4</f>
        <v>0</v>
      </c>
      <c r="E40" s="380">
        <f>May!E40+Jun!E4</f>
        <v>0</v>
      </c>
      <c r="F40" s="380">
        <f>May!F40+Jun!F4</f>
        <v>0</v>
      </c>
      <c r="G40" s="380">
        <f>May!G40+Jun!G4</f>
        <v>0</v>
      </c>
      <c r="H40" s="380">
        <f>May!H40+Jun!H4</f>
        <v>0</v>
      </c>
      <c r="I40" s="380">
        <f>May!I40+Jun!I4</f>
        <v>0</v>
      </c>
      <c r="J40" s="380">
        <f>May!J40+Jun!J4</f>
        <v>0</v>
      </c>
      <c r="K40" s="380">
        <f>May!K40+Jun!K4</f>
        <v>0</v>
      </c>
      <c r="L40" s="380">
        <f>May!L40+Jun!L4</f>
        <v>0</v>
      </c>
      <c r="M40" s="380">
        <f>May!M40+Jun!M4</f>
        <v>0</v>
      </c>
      <c r="N40" s="380">
        <f>May!N40+Jun!N4</f>
        <v>0</v>
      </c>
      <c r="O40" s="380">
        <f>May!O40+Jun!O4</f>
        <v>0</v>
      </c>
      <c r="P40" s="380">
        <f>May!P40+Jun!P4</f>
        <v>0</v>
      </c>
      <c r="Q40" s="380">
        <f>SUM(C40:P40)</f>
        <v>0</v>
      </c>
      <c r="R40" s="217"/>
      <c r="S40" s="66"/>
    </row>
    <row r="41" spans="1:19" ht="28" x14ac:dyDescent="0.15">
      <c r="A41" s="155" t="s">
        <v>252</v>
      </c>
      <c r="B41" s="380">
        <f>May!B41+Jun!B37</f>
        <v>0</v>
      </c>
      <c r="C41" s="380">
        <f>May!C41+Jun!C37</f>
        <v>0</v>
      </c>
      <c r="D41" s="380">
        <f>May!D41+Jun!D37</f>
        <v>0</v>
      </c>
      <c r="E41" s="380">
        <f>May!E41+Jun!E37</f>
        <v>0</v>
      </c>
      <c r="F41" s="380">
        <f>May!F41+Jun!F37</f>
        <v>0</v>
      </c>
      <c r="G41" s="380">
        <f>May!G41+Jun!G37</f>
        <v>0</v>
      </c>
      <c r="H41" s="380">
        <f>May!H41+Jun!H37</f>
        <v>0</v>
      </c>
      <c r="I41" s="380">
        <f>May!I41+Jun!I37</f>
        <v>0</v>
      </c>
      <c r="J41" s="380">
        <f>May!J41+Jun!J37</f>
        <v>0</v>
      </c>
      <c r="K41" s="380">
        <f>May!K41+Jun!K37</f>
        <v>0</v>
      </c>
      <c r="L41" s="380">
        <f>May!L41+Jun!L37</f>
        <v>0</v>
      </c>
      <c r="M41" s="380">
        <f>May!M41+Jun!M37</f>
        <v>0</v>
      </c>
      <c r="N41" s="380">
        <f>May!N41+Jun!N37</f>
        <v>0</v>
      </c>
      <c r="O41" s="380">
        <f>May!O41+Jun!O37</f>
        <v>0</v>
      </c>
      <c r="P41" s="380">
        <f>May!P41+Jun!P37</f>
        <v>0</v>
      </c>
      <c r="Q41" s="380">
        <f>SUM(C41:P41)</f>
        <v>0</v>
      </c>
      <c r="R41" s="381">
        <f>+B41-Q41</f>
        <v>0</v>
      </c>
      <c r="S41" s="66"/>
    </row>
    <row r="42" spans="1:19" ht="27.75" customHeight="1" x14ac:dyDescent="0.15">
      <c r="A42" s="131" t="s">
        <v>253</v>
      </c>
      <c r="B42" s="358">
        <f>-B40+B41</f>
        <v>0</v>
      </c>
      <c r="C42" s="358">
        <f t="shared" ref="C42:Q42" si="3">+C40-C41</f>
        <v>0</v>
      </c>
      <c r="D42" s="358">
        <f t="shared" si="3"/>
        <v>0</v>
      </c>
      <c r="E42" s="358">
        <f t="shared" si="3"/>
        <v>0</v>
      </c>
      <c r="F42" s="358">
        <f t="shared" si="3"/>
        <v>0</v>
      </c>
      <c r="G42" s="358">
        <f t="shared" si="3"/>
        <v>0</v>
      </c>
      <c r="H42" s="358">
        <f t="shared" si="3"/>
        <v>0</v>
      </c>
      <c r="I42" s="358">
        <f t="shared" si="3"/>
        <v>0</v>
      </c>
      <c r="J42" s="358">
        <f t="shared" si="3"/>
        <v>0</v>
      </c>
      <c r="K42" s="358">
        <f t="shared" si="3"/>
        <v>0</v>
      </c>
      <c r="L42" s="358">
        <f t="shared" si="3"/>
        <v>0</v>
      </c>
      <c r="M42" s="358">
        <f t="shared" si="3"/>
        <v>0</v>
      </c>
      <c r="N42" s="358">
        <f t="shared" si="3"/>
        <v>0</v>
      </c>
      <c r="O42" s="358">
        <f t="shared" si="3"/>
        <v>0</v>
      </c>
      <c r="P42" s="358">
        <f t="shared" si="3"/>
        <v>0</v>
      </c>
      <c r="Q42" s="358">
        <f t="shared" si="3"/>
        <v>0</v>
      </c>
      <c r="R42" s="218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258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Budget'!B11</f>
        <v>0</v>
      </c>
      <c r="C4" s="374">
        <f>'Monthly Budget'!C11</f>
        <v>0</v>
      </c>
      <c r="D4" s="374">
        <f>'Monthly Budget'!D11</f>
        <v>0</v>
      </c>
      <c r="E4" s="374">
        <f>'Monthly Budget'!E11</f>
        <v>0</v>
      </c>
      <c r="F4" s="374">
        <f>'Monthly Budget'!F11</f>
        <v>0</v>
      </c>
      <c r="G4" s="374">
        <f>'Monthly Budget'!G11</f>
        <v>0</v>
      </c>
      <c r="H4" s="374">
        <f>'Monthly Budget'!H11</f>
        <v>0</v>
      </c>
      <c r="I4" s="374">
        <f>'Monthly Budget'!I11</f>
        <v>0</v>
      </c>
      <c r="J4" s="374">
        <f>'Monthly Budget'!J11</f>
        <v>0</v>
      </c>
      <c r="K4" s="374">
        <f>'Monthly Budget'!K11</f>
        <v>0</v>
      </c>
      <c r="L4" s="374">
        <f>'Monthly Budget'!L11</f>
        <v>0</v>
      </c>
      <c r="M4" s="374">
        <f>'Monthly Budget'!M11</f>
        <v>0</v>
      </c>
      <c r="N4" s="374">
        <f>'Monthly Budget'!N11</f>
        <v>0</v>
      </c>
      <c r="O4" s="374">
        <f>'Monthly Budget'!O11</f>
        <v>0</v>
      </c>
      <c r="P4" s="374">
        <f>'Monthly Budget'!P11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Jun!B40+Jul!B4</f>
        <v>0</v>
      </c>
      <c r="C40" s="390">
        <f>Jun!C40+Jul!C4</f>
        <v>0</v>
      </c>
      <c r="D40" s="390">
        <f>Jun!D40+Jul!D4</f>
        <v>0</v>
      </c>
      <c r="E40" s="390">
        <f>Jun!E40+Jul!E4</f>
        <v>0</v>
      </c>
      <c r="F40" s="390">
        <f>Jun!F40+Jul!F4</f>
        <v>0</v>
      </c>
      <c r="G40" s="390">
        <f>Jun!G40+Jul!G4</f>
        <v>0</v>
      </c>
      <c r="H40" s="390">
        <f>Jun!H40+Jul!H4</f>
        <v>0</v>
      </c>
      <c r="I40" s="390">
        <f>Jun!I40+Jul!I4</f>
        <v>0</v>
      </c>
      <c r="J40" s="390">
        <f>Jun!J40+Jul!J4</f>
        <v>0</v>
      </c>
      <c r="K40" s="390">
        <f>Jun!K40+Jul!K4</f>
        <v>0</v>
      </c>
      <c r="L40" s="390">
        <f>Jun!L40+Jul!L4</f>
        <v>0</v>
      </c>
      <c r="M40" s="390">
        <f>Jun!M40+Jul!M4</f>
        <v>0</v>
      </c>
      <c r="N40" s="390">
        <f>Jun!N40+Jul!N4</f>
        <v>0</v>
      </c>
      <c r="O40" s="390">
        <f>Jun!O40+Jul!O4</f>
        <v>0</v>
      </c>
      <c r="P40" s="390">
        <f>Jun!P40+Jul!P4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Jun!B41+Jul!B37</f>
        <v>0</v>
      </c>
      <c r="C41" s="390">
        <f>Jun!C41+Jul!C37</f>
        <v>0</v>
      </c>
      <c r="D41" s="390">
        <f>Jun!D41+Jul!D37</f>
        <v>0</v>
      </c>
      <c r="E41" s="390">
        <f>Jun!E41+Jul!E37</f>
        <v>0</v>
      </c>
      <c r="F41" s="390">
        <f>Jun!F41+Jul!F37</f>
        <v>0</v>
      </c>
      <c r="G41" s="390">
        <f>Jun!G41+Jul!G37</f>
        <v>0</v>
      </c>
      <c r="H41" s="390">
        <f>Jun!H41+Jul!H37</f>
        <v>0</v>
      </c>
      <c r="I41" s="390">
        <f>Jun!I41+Jul!I37</f>
        <v>0</v>
      </c>
      <c r="J41" s="390">
        <f>Jun!J41+Jul!J37</f>
        <v>0</v>
      </c>
      <c r="K41" s="390">
        <f>Jun!K41+Jul!K37</f>
        <v>0</v>
      </c>
      <c r="L41" s="390">
        <f>Jun!L41+Jul!L37</f>
        <v>0</v>
      </c>
      <c r="M41" s="390">
        <f>Jun!M41+Jul!M37</f>
        <v>0</v>
      </c>
      <c r="N41" s="390">
        <f>Jun!N41+Jul!N37</f>
        <v>0</v>
      </c>
      <c r="O41" s="390">
        <f>Jun!O41+Jul!O37</f>
        <v>0</v>
      </c>
      <c r="P41" s="390">
        <f>Jun!P41+Jul!P37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259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Budget'!B12</f>
        <v>0</v>
      </c>
      <c r="C4" s="374">
        <f>'Monthly Budget'!C12</f>
        <v>0</v>
      </c>
      <c r="D4" s="374">
        <f>'Monthly Budget'!D12</f>
        <v>0</v>
      </c>
      <c r="E4" s="374">
        <f>'Monthly Budget'!E12</f>
        <v>0</v>
      </c>
      <c r="F4" s="374">
        <f>'Monthly Budget'!F12</f>
        <v>0</v>
      </c>
      <c r="G4" s="374">
        <f>'Monthly Budget'!G12</f>
        <v>0</v>
      </c>
      <c r="H4" s="374">
        <f>'Monthly Budget'!H12</f>
        <v>0</v>
      </c>
      <c r="I4" s="374">
        <f>'Monthly Budget'!I12</f>
        <v>0</v>
      </c>
      <c r="J4" s="374">
        <f>'Monthly Budget'!J12</f>
        <v>0</v>
      </c>
      <c r="K4" s="374">
        <f>'Monthly Budget'!K12</f>
        <v>0</v>
      </c>
      <c r="L4" s="374">
        <f>'Monthly Budget'!L12</f>
        <v>0</v>
      </c>
      <c r="M4" s="374">
        <f>'Monthly Budget'!M12</f>
        <v>0</v>
      </c>
      <c r="N4" s="374">
        <f>'Monthly Budget'!N12</f>
        <v>0</v>
      </c>
      <c r="O4" s="374">
        <f>'Monthly Budget'!O12</f>
        <v>0</v>
      </c>
      <c r="P4" s="374">
        <f>'Monthly Budget'!P12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Jul!B40+Aug!B4</f>
        <v>0</v>
      </c>
      <c r="C40" s="390">
        <f>Jul!C40+Aug!C4</f>
        <v>0</v>
      </c>
      <c r="D40" s="390">
        <f>Jul!D40+Aug!D4</f>
        <v>0</v>
      </c>
      <c r="E40" s="390">
        <f>Jul!E40+Aug!E4</f>
        <v>0</v>
      </c>
      <c r="F40" s="390">
        <f>Jul!F40+Aug!F4</f>
        <v>0</v>
      </c>
      <c r="G40" s="390">
        <f>Jul!G40+Aug!G4</f>
        <v>0</v>
      </c>
      <c r="H40" s="390">
        <f>Jul!H40+Aug!H4</f>
        <v>0</v>
      </c>
      <c r="I40" s="390">
        <f>Jul!I40+Aug!I4</f>
        <v>0</v>
      </c>
      <c r="J40" s="390">
        <f>Jul!J40+Aug!J4</f>
        <v>0</v>
      </c>
      <c r="K40" s="390">
        <f>Jul!K40+Aug!K4</f>
        <v>0</v>
      </c>
      <c r="L40" s="390">
        <f>Jul!L40+Aug!L4</f>
        <v>0</v>
      </c>
      <c r="M40" s="390">
        <f>Jul!M40+Aug!M4</f>
        <v>0</v>
      </c>
      <c r="N40" s="390">
        <f>Jul!N40+Aug!N4</f>
        <v>0</v>
      </c>
      <c r="O40" s="390">
        <f>Jul!O40+Aug!O4</f>
        <v>0</v>
      </c>
      <c r="P40" s="390">
        <f>Jul!P40+Aug!P4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Jul!B41+Aug!B37</f>
        <v>0</v>
      </c>
      <c r="C41" s="390">
        <f>Jul!C41+Aug!C37</f>
        <v>0</v>
      </c>
      <c r="D41" s="390">
        <f>Jul!D41+Aug!D37</f>
        <v>0</v>
      </c>
      <c r="E41" s="390">
        <f>Jul!E41+Aug!E37</f>
        <v>0</v>
      </c>
      <c r="F41" s="390">
        <f>Jul!F41+Aug!F37</f>
        <v>0</v>
      </c>
      <c r="G41" s="390">
        <f>Jul!G41+Aug!G37</f>
        <v>0</v>
      </c>
      <c r="H41" s="390">
        <f>Jul!H41+Aug!H37</f>
        <v>0</v>
      </c>
      <c r="I41" s="390">
        <f>Jul!I41+Aug!I37</f>
        <v>0</v>
      </c>
      <c r="J41" s="390">
        <f>Jul!J41+Aug!J37</f>
        <v>0</v>
      </c>
      <c r="K41" s="390">
        <f>Jul!K41+Aug!K37</f>
        <v>0</v>
      </c>
      <c r="L41" s="390">
        <f>Jul!L41+Aug!L37</f>
        <v>0</v>
      </c>
      <c r="M41" s="390">
        <f>Jul!M41+Aug!M37</f>
        <v>0</v>
      </c>
      <c r="N41" s="390">
        <f>Jul!N41+Aug!N37</f>
        <v>0</v>
      </c>
      <c r="O41" s="390">
        <f>Jul!O41+Aug!O37</f>
        <v>0</v>
      </c>
      <c r="P41" s="390">
        <f>Jul!P41+Aug!P37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260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Budget'!B13</f>
        <v>0</v>
      </c>
      <c r="C4" s="374">
        <f>'Monthly Budget'!C13</f>
        <v>0</v>
      </c>
      <c r="D4" s="374">
        <f>'Monthly Budget'!D13</f>
        <v>0</v>
      </c>
      <c r="E4" s="374">
        <f>'Monthly Budget'!E13</f>
        <v>0</v>
      </c>
      <c r="F4" s="374">
        <f>'Monthly Budget'!F13</f>
        <v>0</v>
      </c>
      <c r="G4" s="374">
        <f>'Monthly Budget'!G13</f>
        <v>0</v>
      </c>
      <c r="H4" s="374">
        <f>'Monthly Budget'!H13</f>
        <v>0</v>
      </c>
      <c r="I4" s="374">
        <f>'Monthly Budget'!I13</f>
        <v>0</v>
      </c>
      <c r="J4" s="374">
        <f>'Monthly Budget'!J13</f>
        <v>0</v>
      </c>
      <c r="K4" s="374">
        <f>'Monthly Budget'!K13</f>
        <v>0</v>
      </c>
      <c r="L4" s="374">
        <f>'Monthly Budget'!L13</f>
        <v>0</v>
      </c>
      <c r="M4" s="374">
        <f>'Monthly Budget'!M13</f>
        <v>0</v>
      </c>
      <c r="N4" s="374">
        <f>'Monthly Budget'!N13</f>
        <v>0</v>
      </c>
      <c r="O4" s="374">
        <f>'Monthly Budget'!O13</f>
        <v>0</v>
      </c>
      <c r="P4" s="374">
        <f>'Monthly Budget'!P13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Aug!B40+Sep!B4</f>
        <v>0</v>
      </c>
      <c r="C40" s="390">
        <f>Aug!C40+Sep!C4</f>
        <v>0</v>
      </c>
      <c r="D40" s="390">
        <f>Aug!D40+Sep!D4</f>
        <v>0</v>
      </c>
      <c r="E40" s="390">
        <f>Aug!E40+Sep!E4</f>
        <v>0</v>
      </c>
      <c r="F40" s="390">
        <f>Aug!F40+Sep!F4</f>
        <v>0</v>
      </c>
      <c r="G40" s="390">
        <f>Aug!G40+Sep!G4</f>
        <v>0</v>
      </c>
      <c r="H40" s="390">
        <f>Aug!H40+Sep!H4</f>
        <v>0</v>
      </c>
      <c r="I40" s="390">
        <f>Aug!I40+Sep!I4</f>
        <v>0</v>
      </c>
      <c r="J40" s="390">
        <f>Aug!J40+Sep!J4</f>
        <v>0</v>
      </c>
      <c r="K40" s="390">
        <f>Aug!K40+Sep!K4</f>
        <v>0</v>
      </c>
      <c r="L40" s="390">
        <f>Aug!L40+Sep!L4</f>
        <v>0</v>
      </c>
      <c r="M40" s="390">
        <f>Aug!M40+Sep!M4</f>
        <v>0</v>
      </c>
      <c r="N40" s="390">
        <f>Aug!N40+Sep!N4</f>
        <v>0</v>
      </c>
      <c r="O40" s="390">
        <f>Aug!O40+Sep!O4</f>
        <v>0</v>
      </c>
      <c r="P40" s="390">
        <f>Aug!P40+Sep!P4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Aug!B41+Sep!B37</f>
        <v>0</v>
      </c>
      <c r="C41" s="390">
        <f>Aug!C41+Sep!C37</f>
        <v>0</v>
      </c>
      <c r="D41" s="390">
        <f>Aug!D41+Sep!D37</f>
        <v>0</v>
      </c>
      <c r="E41" s="390">
        <f>Aug!E41+Sep!E37</f>
        <v>0</v>
      </c>
      <c r="F41" s="390">
        <f>Aug!F41+Sep!F37</f>
        <v>0</v>
      </c>
      <c r="G41" s="390">
        <f>Aug!G41+Sep!G37</f>
        <v>0</v>
      </c>
      <c r="H41" s="390">
        <f>Aug!H41+Sep!H37</f>
        <v>0</v>
      </c>
      <c r="I41" s="390">
        <f>Aug!I41+Sep!I37</f>
        <v>0</v>
      </c>
      <c r="J41" s="390">
        <f>Aug!J41+Sep!J37</f>
        <v>0</v>
      </c>
      <c r="K41" s="390">
        <f>Aug!K41+Sep!K37</f>
        <v>0</v>
      </c>
      <c r="L41" s="390">
        <f>Aug!L41+Sep!L37</f>
        <v>0</v>
      </c>
      <c r="M41" s="390">
        <f>Aug!M41+Sep!M37</f>
        <v>0</v>
      </c>
      <c r="N41" s="390">
        <f>Aug!N41+Sep!N37</f>
        <v>0</v>
      </c>
      <c r="O41" s="390">
        <f>Aug!O41+Sep!O37</f>
        <v>0</v>
      </c>
      <c r="P41" s="390">
        <f>Aug!P41+Sep!P37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261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Budget'!B14</f>
        <v>0</v>
      </c>
      <c r="C4" s="374">
        <f>'Monthly Budget'!C14</f>
        <v>0</v>
      </c>
      <c r="D4" s="374">
        <f>'Monthly Budget'!D14</f>
        <v>0</v>
      </c>
      <c r="E4" s="374">
        <f>'Monthly Budget'!E14</f>
        <v>0</v>
      </c>
      <c r="F4" s="374">
        <f>'Monthly Budget'!F14</f>
        <v>0</v>
      </c>
      <c r="G4" s="374">
        <f>'Monthly Budget'!G14</f>
        <v>0</v>
      </c>
      <c r="H4" s="374">
        <f>'Monthly Budget'!H14</f>
        <v>0</v>
      </c>
      <c r="I4" s="374">
        <f>'Monthly Budget'!I14</f>
        <v>0</v>
      </c>
      <c r="J4" s="374">
        <f>'Monthly Budget'!J14</f>
        <v>0</v>
      </c>
      <c r="K4" s="374">
        <f>'Monthly Budget'!K14</f>
        <v>0</v>
      </c>
      <c r="L4" s="374">
        <f>'Monthly Budget'!L14</f>
        <v>0</v>
      </c>
      <c r="M4" s="374">
        <f>'Monthly Budget'!M14</f>
        <v>0</v>
      </c>
      <c r="N4" s="374">
        <f>'Monthly Budget'!N14</f>
        <v>0</v>
      </c>
      <c r="O4" s="374">
        <f>'Monthly Budget'!O14</f>
        <v>0</v>
      </c>
      <c r="P4" s="374">
        <f>'Monthly Budget'!P14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Sep!B40+Oct!B4</f>
        <v>0</v>
      </c>
      <c r="C40" s="390">
        <f>Sep!C40+Oct!C4</f>
        <v>0</v>
      </c>
      <c r="D40" s="390">
        <f>Sep!D40+Oct!D4</f>
        <v>0</v>
      </c>
      <c r="E40" s="390">
        <f>Sep!E40+Oct!E4</f>
        <v>0</v>
      </c>
      <c r="F40" s="390">
        <f>Sep!F40+Oct!F4</f>
        <v>0</v>
      </c>
      <c r="G40" s="390">
        <f>Sep!G40+Oct!G4</f>
        <v>0</v>
      </c>
      <c r="H40" s="390">
        <f>Sep!H40+Oct!H4</f>
        <v>0</v>
      </c>
      <c r="I40" s="390">
        <f>Sep!I40+Oct!I4</f>
        <v>0</v>
      </c>
      <c r="J40" s="390">
        <f>Sep!J40+Oct!J4</f>
        <v>0</v>
      </c>
      <c r="K40" s="390">
        <f>Sep!K40+Oct!K4</f>
        <v>0</v>
      </c>
      <c r="L40" s="390">
        <f>Sep!L40+Oct!L4</f>
        <v>0</v>
      </c>
      <c r="M40" s="390">
        <f>Sep!M40+Oct!M4</f>
        <v>0</v>
      </c>
      <c r="N40" s="390">
        <f>Sep!N40+Oct!N4</f>
        <v>0</v>
      </c>
      <c r="O40" s="390">
        <f>Sep!O40+Oct!O4</f>
        <v>0</v>
      </c>
      <c r="P40" s="390">
        <f>Sep!P40+Oct!P4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Sep!B41+Oct!B37</f>
        <v>0</v>
      </c>
      <c r="C41" s="390">
        <f>Sep!C41+Oct!C37</f>
        <v>0</v>
      </c>
      <c r="D41" s="390">
        <f>Sep!D41+Oct!D37</f>
        <v>0</v>
      </c>
      <c r="E41" s="390">
        <f>Sep!E41+Oct!E37</f>
        <v>0</v>
      </c>
      <c r="F41" s="390">
        <f>Sep!F41+Oct!F37</f>
        <v>0</v>
      </c>
      <c r="G41" s="390">
        <f>Sep!G41+Oct!G37</f>
        <v>0</v>
      </c>
      <c r="H41" s="390">
        <f>Sep!H41+Oct!H37</f>
        <v>0</v>
      </c>
      <c r="I41" s="390">
        <f>Sep!I41+Oct!I37</f>
        <v>0</v>
      </c>
      <c r="J41" s="390">
        <f>Sep!J41+Oct!J37</f>
        <v>0</v>
      </c>
      <c r="K41" s="390">
        <f>Sep!K41+Oct!K37</f>
        <v>0</v>
      </c>
      <c r="L41" s="390">
        <f>Sep!L41+Oct!L37</f>
        <v>0</v>
      </c>
      <c r="M41" s="390">
        <f>Sep!M41+Oct!M37</f>
        <v>0</v>
      </c>
      <c r="N41" s="390">
        <f>Sep!N41+Oct!N37</f>
        <v>0</v>
      </c>
      <c r="O41" s="390">
        <f>Sep!O41+Oct!O37</f>
        <v>0</v>
      </c>
      <c r="P41" s="390">
        <f>Sep!P41+Oct!P37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262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Budget'!B15</f>
        <v>0</v>
      </c>
      <c r="C4" s="374">
        <f>'Monthly Budget'!C15</f>
        <v>0</v>
      </c>
      <c r="D4" s="374">
        <f>'Monthly Budget'!D15</f>
        <v>0</v>
      </c>
      <c r="E4" s="374">
        <f>'Monthly Budget'!E15</f>
        <v>0</v>
      </c>
      <c r="F4" s="374">
        <f>'Monthly Budget'!F15</f>
        <v>0</v>
      </c>
      <c r="G4" s="374">
        <f>'Monthly Budget'!G15</f>
        <v>0</v>
      </c>
      <c r="H4" s="374">
        <f>'Monthly Budget'!H15</f>
        <v>0</v>
      </c>
      <c r="I4" s="374">
        <f>'Monthly Budget'!I15</f>
        <v>0</v>
      </c>
      <c r="J4" s="374">
        <f>'Monthly Budget'!J15</f>
        <v>0</v>
      </c>
      <c r="K4" s="374">
        <f>'Monthly Budget'!K15</f>
        <v>0</v>
      </c>
      <c r="L4" s="374">
        <f>'Monthly Budget'!L15</f>
        <v>0</v>
      </c>
      <c r="M4" s="374">
        <f>'Monthly Budget'!M15</f>
        <v>0</v>
      </c>
      <c r="N4" s="374">
        <f>'Monthly Budget'!N15</f>
        <v>0</v>
      </c>
      <c r="O4" s="374">
        <f>'Monthly Budget'!O15</f>
        <v>0</v>
      </c>
      <c r="P4" s="374">
        <f>'Monthly Budget'!P15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Oct!B40+Nov!B4</f>
        <v>0</v>
      </c>
      <c r="C40" s="390">
        <f>Oct!C40+Nov!C4</f>
        <v>0</v>
      </c>
      <c r="D40" s="390">
        <f>Oct!D40+Nov!D4</f>
        <v>0</v>
      </c>
      <c r="E40" s="390">
        <f>Oct!E40+Nov!E4</f>
        <v>0</v>
      </c>
      <c r="F40" s="390">
        <f>Oct!F40+Nov!F4</f>
        <v>0</v>
      </c>
      <c r="G40" s="390">
        <f>Oct!G40+Nov!G4</f>
        <v>0</v>
      </c>
      <c r="H40" s="390">
        <f>Oct!H40+Nov!H4</f>
        <v>0</v>
      </c>
      <c r="I40" s="390">
        <f>Oct!I40+Nov!I4</f>
        <v>0</v>
      </c>
      <c r="J40" s="390">
        <f>Oct!J40+Nov!J4</f>
        <v>0</v>
      </c>
      <c r="K40" s="390">
        <f>Oct!K40+Nov!K4</f>
        <v>0</v>
      </c>
      <c r="L40" s="390">
        <f>Oct!L40+Nov!L4</f>
        <v>0</v>
      </c>
      <c r="M40" s="390">
        <f>Oct!M40+Nov!M4</f>
        <v>0</v>
      </c>
      <c r="N40" s="390">
        <f>Oct!N40+Nov!N4</f>
        <v>0</v>
      </c>
      <c r="O40" s="390">
        <f>Oct!O40+Nov!O4</f>
        <v>0</v>
      </c>
      <c r="P40" s="390">
        <f>Oct!P40+Nov!P4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Oct!B41+Nov!B37</f>
        <v>0</v>
      </c>
      <c r="C41" s="390">
        <f>Oct!C41+Nov!C37</f>
        <v>0</v>
      </c>
      <c r="D41" s="390">
        <f>Oct!D41+Nov!D37</f>
        <v>0</v>
      </c>
      <c r="E41" s="390">
        <f>Oct!E41+Nov!E37</f>
        <v>0</v>
      </c>
      <c r="F41" s="390">
        <f>Oct!F41+Nov!F37</f>
        <v>0</v>
      </c>
      <c r="G41" s="390">
        <f>Oct!G41+Nov!G37</f>
        <v>0</v>
      </c>
      <c r="H41" s="390">
        <f>Oct!H41+Nov!H37</f>
        <v>0</v>
      </c>
      <c r="I41" s="390">
        <f>Oct!I41+Nov!I37</f>
        <v>0</v>
      </c>
      <c r="J41" s="390">
        <f>Oct!J41+Nov!J37</f>
        <v>0</v>
      </c>
      <c r="K41" s="390">
        <f>Oct!K41+Nov!K37</f>
        <v>0</v>
      </c>
      <c r="L41" s="390">
        <f>Oct!L41+Nov!L37</f>
        <v>0</v>
      </c>
      <c r="M41" s="390">
        <f>Oct!M41+Nov!M37</f>
        <v>0</v>
      </c>
      <c r="N41" s="390">
        <f>Oct!N41+Nov!N37</f>
        <v>0</v>
      </c>
      <c r="O41" s="390">
        <f>Oct!O41+Nov!O37</f>
        <v>0</v>
      </c>
      <c r="P41" s="390">
        <f>Oct!P41+Nov!P37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263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Budget'!B16</f>
        <v>0</v>
      </c>
      <c r="C4" s="374">
        <f>'Monthly Budget'!C16</f>
        <v>0</v>
      </c>
      <c r="D4" s="374">
        <f>'Monthly Budget'!D16</f>
        <v>0</v>
      </c>
      <c r="E4" s="374">
        <f>'Monthly Budget'!E16</f>
        <v>0</v>
      </c>
      <c r="F4" s="374">
        <f>'Monthly Budget'!F16</f>
        <v>0</v>
      </c>
      <c r="G4" s="374">
        <f>'Monthly Budget'!G16</f>
        <v>0</v>
      </c>
      <c r="H4" s="374">
        <f>'Monthly Budget'!H16</f>
        <v>0</v>
      </c>
      <c r="I4" s="374">
        <f>'Monthly Budget'!I16</f>
        <v>0</v>
      </c>
      <c r="J4" s="374">
        <f>'Monthly Budget'!J16</f>
        <v>0</v>
      </c>
      <c r="K4" s="374">
        <f>'Monthly Budget'!K16</f>
        <v>0</v>
      </c>
      <c r="L4" s="374">
        <f>'Monthly Budget'!L16</f>
        <v>0</v>
      </c>
      <c r="M4" s="374">
        <f>'Monthly Budget'!M16</f>
        <v>0</v>
      </c>
      <c r="N4" s="374">
        <f>'Monthly Budget'!N16</f>
        <v>0</v>
      </c>
      <c r="O4" s="374">
        <f>'Monthly Budget'!O16</f>
        <v>0</v>
      </c>
      <c r="P4" s="374">
        <f>'Monthly Budget'!P16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15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5"/>
      <c r="Q6" s="380">
        <f t="shared" ref="Q6:Q36" si="0">SUM(C6:P6)</f>
        <v>0</v>
      </c>
      <c r="R6" s="213"/>
      <c r="S6" s="66"/>
    </row>
    <row r="7" spans="1:19" x14ac:dyDescent="0.15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5"/>
      <c r="Q7" s="380">
        <f t="shared" si="0"/>
        <v>0</v>
      </c>
      <c r="R7" s="213"/>
      <c r="S7" s="66"/>
    </row>
    <row r="8" spans="1:19" x14ac:dyDescent="0.15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5"/>
      <c r="Q8" s="380">
        <f t="shared" si="0"/>
        <v>0</v>
      </c>
      <c r="R8" s="213"/>
      <c r="S8" s="66"/>
    </row>
    <row r="9" spans="1:19" x14ac:dyDescent="0.15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5"/>
      <c r="Q9" s="380">
        <f t="shared" si="0"/>
        <v>0</v>
      </c>
      <c r="R9" s="213"/>
      <c r="S9" s="66"/>
    </row>
    <row r="10" spans="1:19" x14ac:dyDescent="0.15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5"/>
      <c r="Q10" s="380">
        <f t="shared" si="0"/>
        <v>0</v>
      </c>
      <c r="R10" s="213"/>
      <c r="S10" s="66"/>
    </row>
    <row r="11" spans="1:19" x14ac:dyDescent="0.15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5"/>
      <c r="Q11" s="380">
        <f t="shared" si="0"/>
        <v>0</v>
      </c>
      <c r="R11" s="213"/>
      <c r="S11" s="66"/>
    </row>
    <row r="12" spans="1:19" x14ac:dyDescent="0.15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5"/>
      <c r="Q12" s="380">
        <f t="shared" si="0"/>
        <v>0</v>
      </c>
      <c r="R12" s="213"/>
      <c r="S12" s="66"/>
    </row>
    <row r="13" spans="1:19" x14ac:dyDescent="0.15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5"/>
      <c r="Q13" s="380">
        <f t="shared" si="0"/>
        <v>0</v>
      </c>
      <c r="R13" s="213"/>
      <c r="S13" s="66"/>
    </row>
    <row r="14" spans="1:19" x14ac:dyDescent="0.15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5"/>
      <c r="Q14" s="380">
        <f t="shared" si="0"/>
        <v>0</v>
      </c>
      <c r="R14" s="213"/>
      <c r="S14" s="66"/>
    </row>
    <row r="15" spans="1:19" x14ac:dyDescent="0.15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5"/>
      <c r="Q15" s="380">
        <f t="shared" si="0"/>
        <v>0</v>
      </c>
      <c r="R15" s="213"/>
      <c r="S15" s="66"/>
    </row>
    <row r="16" spans="1:19" x14ac:dyDescent="0.15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5"/>
      <c r="Q16" s="380">
        <f t="shared" si="0"/>
        <v>0</v>
      </c>
      <c r="R16" s="213"/>
      <c r="S16" s="66"/>
    </row>
    <row r="17" spans="1:19" x14ac:dyDescent="0.15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5"/>
      <c r="Q17" s="380">
        <f t="shared" si="0"/>
        <v>0</v>
      </c>
      <c r="R17" s="213"/>
      <c r="S17" s="66"/>
    </row>
    <row r="18" spans="1:19" x14ac:dyDescent="0.15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5"/>
      <c r="Q18" s="380">
        <f t="shared" si="0"/>
        <v>0</v>
      </c>
      <c r="R18" s="213"/>
      <c r="S18" s="66"/>
    </row>
    <row r="19" spans="1:19" x14ac:dyDescent="0.15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5"/>
      <c r="Q19" s="380">
        <f t="shared" si="0"/>
        <v>0</v>
      </c>
      <c r="R19" s="213"/>
      <c r="S19" s="66"/>
    </row>
    <row r="20" spans="1:19" x14ac:dyDescent="0.15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5"/>
      <c r="Q20" s="380">
        <f t="shared" si="0"/>
        <v>0</v>
      </c>
      <c r="R20" s="213"/>
      <c r="S20" s="66"/>
    </row>
    <row r="21" spans="1:19" x14ac:dyDescent="0.15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5"/>
      <c r="Q21" s="380">
        <f t="shared" si="0"/>
        <v>0</v>
      </c>
      <c r="R21" s="213"/>
      <c r="S21" s="66"/>
    </row>
    <row r="22" spans="1:19" x14ac:dyDescent="0.15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5"/>
      <c r="Q22" s="380">
        <f t="shared" si="0"/>
        <v>0</v>
      </c>
      <c r="R22" s="213"/>
      <c r="S22" s="66"/>
    </row>
    <row r="23" spans="1:19" x14ac:dyDescent="0.15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5"/>
      <c r="Q23" s="380">
        <f t="shared" si="0"/>
        <v>0</v>
      </c>
      <c r="R23" s="213"/>
      <c r="S23" s="66"/>
    </row>
    <row r="24" spans="1:19" x14ac:dyDescent="0.15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5"/>
      <c r="Q24" s="380">
        <f t="shared" si="0"/>
        <v>0</v>
      </c>
      <c r="R24" s="213"/>
      <c r="S24" s="66"/>
    </row>
    <row r="25" spans="1:19" x14ac:dyDescent="0.15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5"/>
      <c r="Q25" s="380">
        <f t="shared" si="0"/>
        <v>0</v>
      </c>
      <c r="R25" s="213"/>
      <c r="S25" s="66"/>
    </row>
    <row r="26" spans="1:19" x14ac:dyDescent="0.15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5"/>
      <c r="Q26" s="380">
        <f t="shared" si="0"/>
        <v>0</v>
      </c>
      <c r="R26" s="213"/>
      <c r="S26" s="66"/>
    </row>
    <row r="27" spans="1:19" x14ac:dyDescent="0.15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5"/>
      <c r="Q27" s="380">
        <f t="shared" si="0"/>
        <v>0</v>
      </c>
      <c r="R27" s="213"/>
      <c r="S27" s="66"/>
    </row>
    <row r="28" spans="1:19" x14ac:dyDescent="0.15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5"/>
      <c r="Q28" s="380">
        <f t="shared" si="0"/>
        <v>0</v>
      </c>
      <c r="R28" s="213"/>
      <c r="S28" s="66"/>
    </row>
    <row r="29" spans="1:19" x14ac:dyDescent="0.15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5"/>
      <c r="Q29" s="380">
        <f t="shared" si="0"/>
        <v>0</v>
      </c>
      <c r="R29" s="213"/>
      <c r="S29" s="66"/>
    </row>
    <row r="30" spans="1:19" x14ac:dyDescent="0.15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5"/>
      <c r="Q30" s="380">
        <f t="shared" si="0"/>
        <v>0</v>
      </c>
      <c r="R30" s="213"/>
      <c r="S30" s="66"/>
    </row>
    <row r="31" spans="1:19" x14ac:dyDescent="0.15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5"/>
      <c r="Q31" s="380">
        <f t="shared" si="0"/>
        <v>0</v>
      </c>
      <c r="R31" s="213"/>
      <c r="S31" s="66"/>
    </row>
    <row r="32" spans="1:19" x14ac:dyDescent="0.15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5"/>
      <c r="Q32" s="380">
        <f t="shared" si="0"/>
        <v>0</v>
      </c>
      <c r="R32" s="213"/>
      <c r="S32" s="66"/>
    </row>
    <row r="33" spans="1:19" x14ac:dyDescent="0.15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5"/>
      <c r="Q33" s="380">
        <f t="shared" si="0"/>
        <v>0</v>
      </c>
      <c r="R33" s="213"/>
      <c r="S33" s="66"/>
    </row>
    <row r="34" spans="1:19" x14ac:dyDescent="0.15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5"/>
      <c r="Q34" s="380">
        <f t="shared" si="0"/>
        <v>0</v>
      </c>
      <c r="R34" s="213"/>
      <c r="S34" s="66"/>
    </row>
    <row r="35" spans="1:19" x14ac:dyDescent="0.15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5"/>
      <c r="Q35" s="380">
        <f t="shared" si="0"/>
        <v>0</v>
      </c>
      <c r="R35" s="213"/>
      <c r="S35" s="66"/>
    </row>
    <row r="36" spans="1:19" x14ac:dyDescent="0.15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5"/>
      <c r="Q36" s="380">
        <f t="shared" si="0"/>
        <v>0</v>
      </c>
      <c r="R36" s="213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15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8" x14ac:dyDescent="0.15">
      <c r="A40" s="155" t="s">
        <v>251</v>
      </c>
      <c r="B40" s="390">
        <f>Nov!B40+Dec!B4</f>
        <v>0</v>
      </c>
      <c r="C40" s="390">
        <f>Nov!C40+Dec!C4</f>
        <v>0</v>
      </c>
      <c r="D40" s="390">
        <f>Nov!D40+Dec!D4</f>
        <v>0</v>
      </c>
      <c r="E40" s="390">
        <f>Nov!E40+Dec!E4</f>
        <v>0</v>
      </c>
      <c r="F40" s="390">
        <f>Nov!F40+Dec!F4</f>
        <v>0</v>
      </c>
      <c r="G40" s="390">
        <f>Nov!G40+Dec!G4</f>
        <v>0</v>
      </c>
      <c r="H40" s="390">
        <f>Nov!H40+Dec!H4</f>
        <v>0</v>
      </c>
      <c r="I40" s="390">
        <f>Nov!I40+Dec!I4</f>
        <v>0</v>
      </c>
      <c r="J40" s="390">
        <f>Nov!J40+Dec!J4</f>
        <v>0</v>
      </c>
      <c r="K40" s="390">
        <f>Nov!K40+Dec!K4</f>
        <v>0</v>
      </c>
      <c r="L40" s="390">
        <f>Nov!L40+Dec!L4</f>
        <v>0</v>
      </c>
      <c r="M40" s="390">
        <f>Nov!M40+Dec!M4</f>
        <v>0</v>
      </c>
      <c r="N40" s="390">
        <f>Nov!N40+Dec!N4</f>
        <v>0</v>
      </c>
      <c r="O40" s="390">
        <f>Nov!O40+Dec!O4</f>
        <v>0</v>
      </c>
      <c r="P40" s="390">
        <f>Nov!P40+Dec!P4</f>
        <v>0</v>
      </c>
      <c r="Q40" s="390">
        <f>SUM(C40:P40)</f>
        <v>0</v>
      </c>
      <c r="R40" s="218"/>
      <c r="S40" s="66"/>
    </row>
    <row r="41" spans="1:19" ht="28" x14ac:dyDescent="0.15">
      <c r="A41" s="155" t="s">
        <v>252</v>
      </c>
      <c r="B41" s="390">
        <f>Nov!B41+Dec!B37</f>
        <v>0</v>
      </c>
      <c r="C41" s="390">
        <f>Nov!C41+Dec!C37</f>
        <v>0</v>
      </c>
      <c r="D41" s="390">
        <f>Nov!D41+Dec!D37</f>
        <v>0</v>
      </c>
      <c r="E41" s="390">
        <f>Nov!E41+Dec!E37</f>
        <v>0</v>
      </c>
      <c r="F41" s="390">
        <f>Nov!F41+Dec!F37</f>
        <v>0</v>
      </c>
      <c r="G41" s="390">
        <f>Nov!G41+Dec!G37</f>
        <v>0</v>
      </c>
      <c r="H41" s="390">
        <f>Nov!H41+Dec!H37</f>
        <v>0</v>
      </c>
      <c r="I41" s="390">
        <f>Nov!I41+Dec!I37</f>
        <v>0</v>
      </c>
      <c r="J41" s="390">
        <f>Nov!J41+Dec!J37</f>
        <v>0</v>
      </c>
      <c r="K41" s="390">
        <f>Nov!K41+Dec!K37</f>
        <v>0</v>
      </c>
      <c r="L41" s="390">
        <f>Nov!L41+Dec!L37</f>
        <v>0</v>
      </c>
      <c r="M41" s="390">
        <f>Nov!M41+Dec!M37</f>
        <v>0</v>
      </c>
      <c r="N41" s="390">
        <f>Nov!N41+Dec!N37</f>
        <v>0</v>
      </c>
      <c r="O41" s="390">
        <f>Nov!O41+Dec!O37</f>
        <v>0</v>
      </c>
      <c r="P41" s="390">
        <f>Nov!P41+Dec!P37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15">
      <c r="A43" s="56"/>
      <c r="B43" s="378"/>
      <c r="Q43" s="37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tabSelected="1" zoomScale="85" zoomScaleNormal="85" workbookViewId="0">
      <pane xSplit="1" ySplit="5" topLeftCell="B6" activePane="bottomRight" state="frozen"/>
      <selection pane="topRight" activeCell="H43" sqref="H43"/>
      <selection pane="bottomLeft" activeCell="H43" sqref="H43"/>
      <selection pane="bottomRight" activeCell="M33" sqref="M33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4" width="13.6640625" customWidth="1"/>
    <col min="15" max="15" width="14.1640625" customWidth="1"/>
    <col min="16" max="16" width="13.6640625" customWidth="1"/>
    <col min="17" max="17" width="15.5" customWidth="1"/>
    <col min="18" max="18" width="14.5" customWidth="1"/>
    <col min="19" max="19" width="10.5" bestFit="1" customWidth="1"/>
  </cols>
  <sheetData>
    <row r="1" spans="1:19" ht="20" x14ac:dyDescent="0.15">
      <c r="B1" s="429" t="s">
        <v>50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s="11" customFormat="1" ht="17.25" customHeight="1" x14ac:dyDescent="0.2">
      <c r="A2" s="132" t="s">
        <v>51</v>
      </c>
      <c r="B2" s="385"/>
      <c r="C2" s="132" t="s">
        <v>52</v>
      </c>
      <c r="D2" s="384"/>
      <c r="R2" s="56" t="s">
        <v>53</v>
      </c>
    </row>
    <row r="3" spans="1:19" s="3" customFormat="1" x14ac:dyDescent="0.15">
      <c r="A3" s="56"/>
      <c r="B3" s="51"/>
      <c r="C3" s="51" t="s">
        <v>54</v>
      </c>
      <c r="D3" s="51"/>
      <c r="E3" s="51"/>
      <c r="F3" s="51"/>
      <c r="G3" s="51"/>
      <c r="H3" s="51"/>
      <c r="I3" s="51"/>
      <c r="J3" s="51" t="s">
        <v>55</v>
      </c>
      <c r="K3" s="51"/>
      <c r="L3" s="51"/>
      <c r="M3" s="56" t="s">
        <v>56</v>
      </c>
      <c r="N3" s="56"/>
      <c r="O3" s="56"/>
      <c r="P3" s="56" t="s">
        <v>57</v>
      </c>
      <c r="Q3" s="56" t="s">
        <v>58</v>
      </c>
      <c r="R3" s="56" t="s">
        <v>59</v>
      </c>
      <c r="S3" s="56"/>
    </row>
    <row r="4" spans="1:19" s="3" customFormat="1" x14ac:dyDescent="0.15">
      <c r="A4" s="56" t="s">
        <v>60</v>
      </c>
      <c r="B4" s="56" t="s">
        <v>61</v>
      </c>
      <c r="C4" s="56" t="s">
        <v>62</v>
      </c>
      <c r="D4" s="56" t="s">
        <v>63</v>
      </c>
      <c r="E4" s="56" t="s">
        <v>64</v>
      </c>
      <c r="F4" s="56" t="s">
        <v>65</v>
      </c>
      <c r="G4" s="56" t="s">
        <v>66</v>
      </c>
      <c r="H4" s="56" t="s">
        <v>67</v>
      </c>
      <c r="I4" s="56" t="s">
        <v>68</v>
      </c>
      <c r="J4" s="56" t="s">
        <v>69</v>
      </c>
      <c r="K4" s="56" t="s">
        <v>70</v>
      </c>
      <c r="L4" s="56" t="s">
        <v>71</v>
      </c>
      <c r="M4" s="56" t="s">
        <v>72</v>
      </c>
      <c r="N4" s="56" t="s">
        <v>73</v>
      </c>
      <c r="O4" s="56" t="s">
        <v>74</v>
      </c>
      <c r="P4" s="56" t="s">
        <v>75</v>
      </c>
      <c r="Q4" s="56" t="s">
        <v>76</v>
      </c>
      <c r="R4" s="56" t="s">
        <v>77</v>
      </c>
      <c r="S4" s="56"/>
    </row>
    <row r="5" spans="1:19" x14ac:dyDescent="0.15">
      <c r="A5" s="56" t="s">
        <v>78</v>
      </c>
      <c r="B5" s="371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130"/>
      <c r="R5" s="130"/>
      <c r="S5" s="66"/>
    </row>
    <row r="6" spans="1:19" x14ac:dyDescent="0.15">
      <c r="A6" s="56">
        <v>1</v>
      </c>
      <c r="B6" s="370"/>
      <c r="C6" s="370"/>
      <c r="D6" s="370"/>
      <c r="E6" s="370">
        <v>31.1</v>
      </c>
      <c r="F6" s="370">
        <v>4.9000000000000004</v>
      </c>
      <c r="G6" s="370">
        <v>40.799999999999997</v>
      </c>
      <c r="H6" s="370"/>
      <c r="I6" s="370"/>
      <c r="J6" s="370"/>
      <c r="K6" s="370"/>
      <c r="L6" s="370"/>
      <c r="M6" s="370"/>
      <c r="N6" s="370">
        <v>6.42</v>
      </c>
      <c r="O6" s="370"/>
      <c r="P6" s="370"/>
      <c r="Q6" s="212">
        <f t="shared" ref="Q6:Q20" si="0">SUM(C6:P6)</f>
        <v>83.22</v>
      </c>
      <c r="R6" s="136"/>
      <c r="S6" s="66"/>
    </row>
    <row r="7" spans="1:19" x14ac:dyDescent="0.15">
      <c r="A7" s="56">
        <v>2</v>
      </c>
      <c r="B7" s="370"/>
      <c r="C7" s="370"/>
      <c r="D7" s="370"/>
      <c r="E7" s="370">
        <v>1727.28</v>
      </c>
      <c r="F7" s="370">
        <v>188.24</v>
      </c>
      <c r="G7" s="370"/>
      <c r="H7" s="370"/>
      <c r="I7" s="370"/>
      <c r="J7" s="370"/>
      <c r="K7" s="370"/>
      <c r="L7" s="370"/>
      <c r="M7" s="370">
        <v>213.59</v>
      </c>
      <c r="N7" s="370">
        <v>15.13</v>
      </c>
      <c r="O7" s="370"/>
      <c r="P7" s="370"/>
      <c r="Q7" s="212">
        <f t="shared" si="0"/>
        <v>2144.2400000000002</v>
      </c>
      <c r="R7" s="136"/>
      <c r="S7" s="66"/>
    </row>
    <row r="8" spans="1:19" x14ac:dyDescent="0.15">
      <c r="A8" s="56">
        <v>3</v>
      </c>
      <c r="B8" s="370"/>
      <c r="C8" s="370"/>
      <c r="D8" s="370"/>
      <c r="E8" s="370"/>
      <c r="F8" s="370"/>
      <c r="G8" s="370"/>
      <c r="H8" s="370"/>
      <c r="I8" s="370"/>
      <c r="J8" s="370">
        <v>2.99</v>
      </c>
      <c r="K8" s="370"/>
      <c r="L8" s="370"/>
      <c r="M8" s="370"/>
      <c r="N8" s="370">
        <v>39.950000000000003</v>
      </c>
      <c r="O8" s="370"/>
      <c r="P8" s="370"/>
      <c r="Q8" s="212">
        <f t="shared" si="0"/>
        <v>42.940000000000005</v>
      </c>
      <c r="R8" s="136"/>
      <c r="S8" s="66"/>
    </row>
    <row r="9" spans="1:19" x14ac:dyDescent="0.15">
      <c r="A9" s="56">
        <v>4</v>
      </c>
      <c r="B9" s="370">
        <v>1641.15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212">
        <f t="shared" si="0"/>
        <v>0</v>
      </c>
      <c r="R9" s="136"/>
      <c r="S9" s="66"/>
    </row>
    <row r="10" spans="1:19" x14ac:dyDescent="0.15">
      <c r="A10" s="56">
        <v>5</v>
      </c>
      <c r="B10" s="370"/>
      <c r="C10" s="370"/>
      <c r="D10" s="370"/>
      <c r="E10" s="370"/>
      <c r="F10" s="373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212">
        <f t="shared" si="0"/>
        <v>0</v>
      </c>
      <c r="R10" s="136"/>
      <c r="S10" s="66"/>
    </row>
    <row r="11" spans="1:19" x14ac:dyDescent="0.15">
      <c r="A11" s="56">
        <v>6</v>
      </c>
      <c r="B11" s="370">
        <v>166.23</v>
      </c>
      <c r="C11" s="370"/>
      <c r="D11" s="370"/>
      <c r="E11" s="373">
        <v>14.25</v>
      </c>
      <c r="F11" s="370">
        <v>221.12</v>
      </c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212">
        <f t="shared" si="0"/>
        <v>235.37</v>
      </c>
      <c r="R11" s="136"/>
      <c r="S11" s="66"/>
    </row>
    <row r="12" spans="1:19" x14ac:dyDescent="0.15">
      <c r="A12" s="56">
        <v>7</v>
      </c>
      <c r="B12" s="370"/>
      <c r="C12" s="370"/>
      <c r="D12" s="370"/>
      <c r="E12" s="370"/>
      <c r="F12" s="370">
        <v>21.2</v>
      </c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212">
        <f t="shared" si="0"/>
        <v>21.2</v>
      </c>
      <c r="R12" s="136"/>
      <c r="S12" s="66"/>
    </row>
    <row r="13" spans="1:19" x14ac:dyDescent="0.15">
      <c r="A13" s="56">
        <v>8</v>
      </c>
      <c r="B13" s="370"/>
      <c r="C13" s="370"/>
      <c r="D13" s="370"/>
      <c r="E13" s="370"/>
      <c r="F13" s="370">
        <v>3.94</v>
      </c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212">
        <f t="shared" si="0"/>
        <v>3.94</v>
      </c>
      <c r="R13" s="136"/>
      <c r="S13" s="66"/>
    </row>
    <row r="14" spans="1:19" x14ac:dyDescent="0.15">
      <c r="A14" s="56">
        <v>9</v>
      </c>
      <c r="B14" s="370"/>
      <c r="C14" s="370"/>
      <c r="D14" s="370"/>
      <c r="E14" s="370"/>
      <c r="F14" s="370"/>
      <c r="G14" s="370">
        <v>39.5</v>
      </c>
      <c r="H14" s="373"/>
      <c r="I14" s="370"/>
      <c r="J14" s="370"/>
      <c r="K14" s="370"/>
      <c r="L14" s="370"/>
      <c r="M14" s="370"/>
      <c r="N14" s="370"/>
      <c r="O14" s="370"/>
      <c r="P14" s="370">
        <v>46</v>
      </c>
      <c r="Q14" s="212">
        <f t="shared" si="0"/>
        <v>85.5</v>
      </c>
      <c r="R14" s="136"/>
      <c r="S14" s="66"/>
    </row>
    <row r="15" spans="1:19" x14ac:dyDescent="0.15">
      <c r="A15" s="56">
        <v>10</v>
      </c>
      <c r="B15" s="370"/>
      <c r="C15" s="370"/>
      <c r="D15" s="370"/>
      <c r="E15" s="370">
        <v>164.83</v>
      </c>
      <c r="F15" s="370"/>
      <c r="G15" s="370">
        <v>35.51</v>
      </c>
      <c r="H15" s="373"/>
      <c r="I15" s="370"/>
      <c r="J15" s="370"/>
      <c r="K15" s="370"/>
      <c r="L15" s="370"/>
      <c r="M15" s="370">
        <v>130</v>
      </c>
      <c r="N15" s="370"/>
      <c r="O15" s="370"/>
      <c r="P15" s="370"/>
      <c r="Q15" s="212">
        <f t="shared" si="0"/>
        <v>330.34000000000003</v>
      </c>
      <c r="R15" s="136"/>
      <c r="S15" s="66"/>
    </row>
    <row r="16" spans="1:19" x14ac:dyDescent="0.15">
      <c r="A16" s="56">
        <v>11</v>
      </c>
      <c r="B16" s="370"/>
      <c r="C16" s="370"/>
      <c r="D16" s="370"/>
      <c r="E16" s="370"/>
      <c r="F16" s="370">
        <v>203</v>
      </c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212">
        <f t="shared" si="0"/>
        <v>203</v>
      </c>
      <c r="R16" s="136"/>
      <c r="S16" s="66"/>
    </row>
    <row r="17" spans="1:19" x14ac:dyDescent="0.15">
      <c r="A17" s="56">
        <v>12</v>
      </c>
      <c r="B17" s="370"/>
      <c r="C17" s="370"/>
      <c r="D17" s="370"/>
      <c r="E17" s="370">
        <v>31.63</v>
      </c>
      <c r="F17" s="370">
        <v>1.72</v>
      </c>
      <c r="G17" s="370">
        <v>298</v>
      </c>
      <c r="H17" s="370"/>
      <c r="I17" s="370"/>
      <c r="J17" s="370"/>
      <c r="K17" s="370"/>
      <c r="L17" s="370"/>
      <c r="M17" s="370"/>
      <c r="N17" s="370">
        <v>119.75</v>
      </c>
      <c r="O17" s="370"/>
      <c r="P17" s="370"/>
      <c r="Q17" s="212">
        <f t="shared" si="0"/>
        <v>451.1</v>
      </c>
      <c r="R17" s="136"/>
      <c r="S17" s="66"/>
    </row>
    <row r="18" spans="1:19" x14ac:dyDescent="0.15">
      <c r="A18" s="56">
        <v>13</v>
      </c>
      <c r="B18" s="370">
        <v>5006.68</v>
      </c>
      <c r="C18" s="370"/>
      <c r="D18" s="370"/>
      <c r="E18" s="370">
        <v>437.26</v>
      </c>
      <c r="F18" s="370"/>
      <c r="G18" s="370"/>
      <c r="H18" s="370"/>
      <c r="I18" s="370"/>
      <c r="J18" s="370"/>
      <c r="K18" s="370"/>
      <c r="L18" s="370"/>
      <c r="M18" s="370"/>
      <c r="N18" s="370">
        <v>9.19</v>
      </c>
      <c r="O18" s="370"/>
      <c r="P18" s="370"/>
      <c r="Q18" s="212">
        <f t="shared" si="0"/>
        <v>446.45</v>
      </c>
      <c r="R18" s="136"/>
      <c r="S18" s="66"/>
    </row>
    <row r="19" spans="1:19" x14ac:dyDescent="0.15">
      <c r="A19" s="56">
        <v>14</v>
      </c>
      <c r="B19" s="370"/>
      <c r="C19" s="370"/>
      <c r="D19" s="370"/>
      <c r="E19" s="370">
        <v>118.58</v>
      </c>
      <c r="F19" s="370">
        <v>38.979999999999997</v>
      </c>
      <c r="G19" s="370"/>
      <c r="H19" s="370">
        <v>223.5</v>
      </c>
      <c r="I19" s="370"/>
      <c r="J19" s="370"/>
      <c r="K19" s="370"/>
      <c r="L19" s="370"/>
      <c r="M19" s="370"/>
      <c r="N19" s="370"/>
      <c r="O19" s="370"/>
      <c r="P19" s="370"/>
      <c r="Q19" s="212">
        <f t="shared" si="0"/>
        <v>381.06</v>
      </c>
      <c r="R19" s="136"/>
      <c r="S19" s="66"/>
    </row>
    <row r="20" spans="1:19" x14ac:dyDescent="0.15">
      <c r="A20" s="56">
        <v>15</v>
      </c>
      <c r="B20" s="370"/>
      <c r="C20" s="370"/>
      <c r="D20" s="370"/>
      <c r="E20" s="370"/>
      <c r="F20" s="370">
        <v>18</v>
      </c>
      <c r="G20" s="370"/>
      <c r="H20" s="370"/>
      <c r="I20" s="370"/>
      <c r="J20" s="370"/>
      <c r="K20" s="370"/>
      <c r="L20" s="370"/>
      <c r="M20" s="370">
        <v>5.82</v>
      </c>
      <c r="N20" s="370"/>
      <c r="O20" s="370"/>
      <c r="P20" s="370"/>
      <c r="Q20" s="212">
        <f t="shared" si="0"/>
        <v>23.82</v>
      </c>
      <c r="R20" s="136"/>
      <c r="S20" s="66"/>
    </row>
    <row r="21" spans="1:19" x14ac:dyDescent="0.15">
      <c r="A21" s="56">
        <v>16</v>
      </c>
      <c r="B21" s="370">
        <v>1550.91</v>
      </c>
      <c r="C21" s="370"/>
      <c r="D21" s="370"/>
      <c r="E21" s="370">
        <v>78.88</v>
      </c>
      <c r="F21" s="370">
        <v>205.22</v>
      </c>
      <c r="G21" s="370">
        <v>40.93</v>
      </c>
      <c r="H21" s="370"/>
      <c r="I21" s="370"/>
      <c r="J21" s="370"/>
      <c r="K21" s="370"/>
      <c r="L21" s="370"/>
      <c r="M21" s="370">
        <v>32.340000000000003</v>
      </c>
      <c r="N21" s="370"/>
      <c r="O21" s="370"/>
      <c r="P21" s="370"/>
      <c r="Q21" s="212">
        <f t="shared" ref="Q21:Q36" si="1">SUM(C21:P21)</f>
        <v>357.37</v>
      </c>
      <c r="R21" s="136"/>
      <c r="S21" s="66"/>
    </row>
    <row r="22" spans="1:19" x14ac:dyDescent="0.15">
      <c r="A22" s="56">
        <v>17</v>
      </c>
      <c r="B22" s="370">
        <v>128.27000000000001</v>
      </c>
      <c r="C22" s="370"/>
      <c r="D22" s="370"/>
      <c r="E22" s="370"/>
      <c r="F22" s="370"/>
      <c r="G22" s="370">
        <v>1000.92</v>
      </c>
      <c r="H22" s="370"/>
      <c r="I22" s="370"/>
      <c r="J22" s="370"/>
      <c r="K22" s="370"/>
      <c r="L22" s="370"/>
      <c r="M22" s="370">
        <v>11.5</v>
      </c>
      <c r="N22" s="370"/>
      <c r="O22" s="370"/>
      <c r="P22" s="370"/>
      <c r="Q22" s="212">
        <f t="shared" si="1"/>
        <v>1012.42</v>
      </c>
      <c r="R22" s="136"/>
      <c r="S22" s="66"/>
    </row>
    <row r="23" spans="1:19" x14ac:dyDescent="0.15">
      <c r="A23" s="56">
        <v>18</v>
      </c>
      <c r="B23" s="370"/>
      <c r="C23" s="370"/>
      <c r="D23" s="370"/>
      <c r="E23" s="370"/>
      <c r="F23" s="370"/>
      <c r="G23" s="370"/>
      <c r="H23" s="370">
        <v>142.18</v>
      </c>
      <c r="I23" s="370"/>
      <c r="J23" s="370"/>
      <c r="K23" s="370"/>
      <c r="L23" s="370"/>
      <c r="M23" s="370"/>
      <c r="N23" s="370"/>
      <c r="O23" s="370"/>
      <c r="P23" s="370"/>
      <c r="Q23" s="212">
        <f t="shared" si="1"/>
        <v>142.18</v>
      </c>
      <c r="R23" s="136"/>
      <c r="S23" s="66"/>
    </row>
    <row r="24" spans="1:19" x14ac:dyDescent="0.15">
      <c r="A24" s="56">
        <v>19</v>
      </c>
      <c r="B24" s="370"/>
      <c r="C24" s="370"/>
      <c r="D24" s="370"/>
      <c r="E24" s="370"/>
      <c r="F24" s="370">
        <v>7.38</v>
      </c>
      <c r="G24" s="370"/>
      <c r="H24" s="370"/>
      <c r="I24" s="370"/>
      <c r="J24" s="370"/>
      <c r="K24" s="370"/>
      <c r="L24" s="370"/>
      <c r="M24" s="370">
        <v>36.96</v>
      </c>
      <c r="N24" s="370">
        <v>155.27000000000001</v>
      </c>
      <c r="O24" s="370"/>
      <c r="P24" s="370"/>
      <c r="Q24" s="212">
        <f t="shared" si="1"/>
        <v>199.61</v>
      </c>
      <c r="R24" s="136"/>
      <c r="S24" s="66"/>
    </row>
    <row r="25" spans="1:19" x14ac:dyDescent="0.15">
      <c r="A25" s="56">
        <v>20</v>
      </c>
      <c r="B25" s="370">
        <v>166.23</v>
      </c>
      <c r="C25" s="370"/>
      <c r="D25" s="370"/>
      <c r="E25" s="370"/>
      <c r="F25" s="370"/>
      <c r="G25" s="370">
        <v>202.67</v>
      </c>
      <c r="H25" s="370"/>
      <c r="I25" s="370"/>
      <c r="J25" s="370">
        <v>118.19</v>
      </c>
      <c r="K25" s="370"/>
      <c r="L25" s="370"/>
      <c r="M25" s="370"/>
      <c r="N25" s="370"/>
      <c r="O25" s="370"/>
      <c r="P25" s="370"/>
      <c r="Q25" s="212">
        <f t="shared" si="1"/>
        <v>320.86</v>
      </c>
      <c r="R25" s="136"/>
      <c r="S25" s="66"/>
    </row>
    <row r="26" spans="1:19" x14ac:dyDescent="0.15">
      <c r="A26" s="56">
        <v>21</v>
      </c>
      <c r="B26" s="370"/>
      <c r="C26" s="370"/>
      <c r="D26" s="370"/>
      <c r="E26" s="370"/>
      <c r="F26" s="370">
        <v>7.48</v>
      </c>
      <c r="G26" s="370"/>
      <c r="H26" s="370">
        <v>196.74</v>
      </c>
      <c r="I26" s="370"/>
      <c r="J26" s="370"/>
      <c r="K26" s="370"/>
      <c r="L26" s="370"/>
      <c r="M26" s="370"/>
      <c r="N26" s="370"/>
      <c r="O26" s="370"/>
      <c r="P26" s="370"/>
      <c r="Q26" s="212">
        <f t="shared" si="1"/>
        <v>204.22</v>
      </c>
      <c r="R26" s="136"/>
      <c r="S26" s="66"/>
    </row>
    <row r="27" spans="1:19" x14ac:dyDescent="0.15">
      <c r="A27" s="56">
        <v>22</v>
      </c>
      <c r="B27" s="370"/>
      <c r="C27" s="370"/>
      <c r="D27" s="370"/>
      <c r="E27" s="370"/>
      <c r="F27" s="370"/>
      <c r="G27" s="370">
        <v>39.42</v>
      </c>
      <c r="H27" s="370"/>
      <c r="I27" s="370"/>
      <c r="J27" s="370"/>
      <c r="K27" s="370"/>
      <c r="L27" s="370"/>
      <c r="M27" s="370"/>
      <c r="N27" s="370"/>
      <c r="O27" s="370"/>
      <c r="P27" s="370"/>
      <c r="Q27" s="212">
        <f t="shared" si="1"/>
        <v>39.42</v>
      </c>
      <c r="R27" s="136"/>
      <c r="S27" s="66"/>
    </row>
    <row r="28" spans="1:19" x14ac:dyDescent="0.15">
      <c r="A28" s="56">
        <v>23</v>
      </c>
      <c r="B28" s="370">
        <v>1500.71</v>
      </c>
      <c r="C28" s="370"/>
      <c r="D28" s="370"/>
      <c r="E28" s="370"/>
      <c r="F28" s="370">
        <v>283.02999999999997</v>
      </c>
      <c r="G28" s="370"/>
      <c r="H28" s="370"/>
      <c r="I28" s="370">
        <v>224.4</v>
      </c>
      <c r="J28" s="370"/>
      <c r="K28" s="370"/>
      <c r="L28" s="370"/>
      <c r="M28" s="370"/>
      <c r="N28" s="370"/>
      <c r="O28" s="370"/>
      <c r="P28" s="370"/>
      <c r="Q28" s="212">
        <f t="shared" si="1"/>
        <v>507.42999999999995</v>
      </c>
      <c r="R28" s="136"/>
      <c r="S28" s="66"/>
    </row>
    <row r="29" spans="1:19" x14ac:dyDescent="0.15">
      <c r="A29" s="56">
        <v>24</v>
      </c>
      <c r="B29" s="370">
        <v>97.24</v>
      </c>
      <c r="C29" s="370"/>
      <c r="D29" s="370"/>
      <c r="E29" s="370">
        <v>53.53</v>
      </c>
      <c r="F29" s="370"/>
      <c r="G29" s="370"/>
      <c r="H29" s="370"/>
      <c r="I29" s="370"/>
      <c r="J29" s="370"/>
      <c r="K29" s="370"/>
      <c r="L29" s="370"/>
      <c r="M29" s="370"/>
      <c r="N29" s="370">
        <v>16.38</v>
      </c>
      <c r="O29" s="370"/>
      <c r="P29" s="370"/>
      <c r="Q29" s="212">
        <f t="shared" si="1"/>
        <v>69.91</v>
      </c>
      <c r="R29" s="136"/>
      <c r="S29" s="66"/>
    </row>
    <row r="30" spans="1:19" x14ac:dyDescent="0.15">
      <c r="A30" s="56">
        <v>25</v>
      </c>
      <c r="B30" s="370"/>
      <c r="C30" s="370">
        <v>8.6</v>
      </c>
      <c r="D30" s="370"/>
      <c r="E30" s="370"/>
      <c r="F30" s="370">
        <v>3.1</v>
      </c>
      <c r="G30" s="370">
        <v>55.1</v>
      </c>
      <c r="H30" s="370"/>
      <c r="I30" s="370"/>
      <c r="J30" s="370"/>
      <c r="K30" s="370"/>
      <c r="L30" s="370"/>
      <c r="M30" s="370"/>
      <c r="N30" s="370">
        <v>8.7899999999999991</v>
      </c>
      <c r="O30" s="370"/>
      <c r="P30" s="370"/>
      <c r="Q30" s="212">
        <f t="shared" si="1"/>
        <v>75.59</v>
      </c>
      <c r="R30" s="136"/>
      <c r="S30" s="66"/>
    </row>
    <row r="31" spans="1:19" x14ac:dyDescent="0.15">
      <c r="A31" s="56">
        <v>26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212">
        <f t="shared" si="1"/>
        <v>0</v>
      </c>
      <c r="R31" s="136"/>
      <c r="S31" s="66"/>
    </row>
    <row r="32" spans="1:19" x14ac:dyDescent="0.15">
      <c r="A32" s="56">
        <v>27</v>
      </c>
      <c r="B32" s="370"/>
      <c r="C32" s="370"/>
      <c r="D32" s="370"/>
      <c r="E32" s="370"/>
      <c r="F32" s="370">
        <v>79.11</v>
      </c>
      <c r="G32" s="370"/>
      <c r="H32" s="370"/>
      <c r="I32" s="370"/>
      <c r="J32" s="370"/>
      <c r="K32" s="370"/>
      <c r="L32" s="370"/>
      <c r="M32" s="370">
        <v>19.989999999999998</v>
      </c>
      <c r="N32" s="370"/>
      <c r="O32" s="370"/>
      <c r="P32" s="370"/>
      <c r="Q32" s="212">
        <f t="shared" si="1"/>
        <v>99.1</v>
      </c>
      <c r="R32" s="136"/>
      <c r="S32" s="66"/>
    </row>
    <row r="33" spans="1:19" x14ac:dyDescent="0.15">
      <c r="A33" s="56">
        <v>28</v>
      </c>
      <c r="B33" s="370"/>
      <c r="C33" s="370"/>
      <c r="D33" s="370"/>
      <c r="E33" s="370">
        <v>1.7</v>
      </c>
      <c r="F33" s="370"/>
      <c r="G33" s="370">
        <v>5</v>
      </c>
      <c r="H33" s="370"/>
      <c r="I33" s="370"/>
      <c r="J33" s="370"/>
      <c r="K33" s="370"/>
      <c r="L33" s="370"/>
      <c r="M33" s="370"/>
      <c r="N33" s="370">
        <v>54</v>
      </c>
      <c r="O33" s="370"/>
      <c r="P33" s="370"/>
      <c r="Q33" s="212">
        <f t="shared" si="1"/>
        <v>60.7</v>
      </c>
      <c r="R33" s="136"/>
      <c r="S33" s="66"/>
    </row>
    <row r="34" spans="1:19" x14ac:dyDescent="0.15">
      <c r="A34" s="56">
        <v>29</v>
      </c>
      <c r="B34" s="370"/>
      <c r="C34" s="370"/>
      <c r="D34" s="370"/>
      <c r="E34" s="370">
        <v>363</v>
      </c>
      <c r="F34" s="370">
        <v>138.11000000000001</v>
      </c>
      <c r="G34" s="370">
        <v>37.68</v>
      </c>
      <c r="H34" s="370"/>
      <c r="I34" s="370"/>
      <c r="J34" s="370"/>
      <c r="K34" s="370"/>
      <c r="L34" s="370"/>
      <c r="M34" s="370"/>
      <c r="N34" s="370"/>
      <c r="O34" s="370"/>
      <c r="P34" s="370"/>
      <c r="Q34" s="212">
        <f t="shared" si="1"/>
        <v>538.79</v>
      </c>
      <c r="R34" s="136"/>
      <c r="S34" s="66"/>
    </row>
    <row r="35" spans="1:19" x14ac:dyDescent="0.15">
      <c r="A35" s="56">
        <v>30</v>
      </c>
      <c r="B35" s="370">
        <v>1550.91</v>
      </c>
      <c r="C35" s="370"/>
      <c r="D35" s="370"/>
      <c r="E35" s="370"/>
      <c r="F35" s="370">
        <v>54.05</v>
      </c>
      <c r="G35" s="370"/>
      <c r="H35" s="370"/>
      <c r="I35" s="370"/>
      <c r="J35" s="370"/>
      <c r="K35" s="370"/>
      <c r="L35" s="370"/>
      <c r="M35" s="370">
        <v>266.37</v>
      </c>
      <c r="N35" s="370"/>
      <c r="O35" s="370"/>
      <c r="P35" s="370"/>
      <c r="Q35" s="212">
        <f t="shared" si="1"/>
        <v>320.42</v>
      </c>
      <c r="R35" s="136"/>
      <c r="S35" s="66"/>
    </row>
    <row r="36" spans="1:19" ht="14" thickBot="1" x14ac:dyDescent="0.2">
      <c r="A36" s="56">
        <v>31</v>
      </c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212">
        <f t="shared" si="1"/>
        <v>0</v>
      </c>
      <c r="R36" s="136"/>
      <c r="S36" s="66"/>
    </row>
    <row r="37" spans="1:19" ht="29" thickBot="1" x14ac:dyDescent="0.2">
      <c r="A37" s="155" t="s">
        <v>79</v>
      </c>
      <c r="B37" s="210">
        <f t="shared" ref="B37:P37" si="2">SUM(B6:B36)</f>
        <v>11808.33</v>
      </c>
      <c r="C37" s="210">
        <f t="shared" si="2"/>
        <v>8.6</v>
      </c>
      <c r="D37" s="210">
        <f t="shared" si="2"/>
        <v>0</v>
      </c>
      <c r="E37" s="210">
        <f t="shared" si="2"/>
        <v>3022.04</v>
      </c>
      <c r="F37" s="210">
        <f t="shared" si="2"/>
        <v>1478.5799999999997</v>
      </c>
      <c r="G37" s="210">
        <f t="shared" si="2"/>
        <v>1795.53</v>
      </c>
      <c r="H37" s="210">
        <f t="shared" si="2"/>
        <v>562.42000000000007</v>
      </c>
      <c r="I37" s="210">
        <f t="shared" si="2"/>
        <v>224.4</v>
      </c>
      <c r="J37" s="210">
        <f t="shared" si="2"/>
        <v>121.17999999999999</v>
      </c>
      <c r="K37" s="210">
        <f t="shared" si="2"/>
        <v>0</v>
      </c>
      <c r="L37" s="210">
        <f t="shared" si="2"/>
        <v>0</v>
      </c>
      <c r="M37" s="210">
        <f t="shared" si="2"/>
        <v>716.56999999999994</v>
      </c>
      <c r="N37" s="210">
        <f t="shared" si="2"/>
        <v>424.88000000000005</v>
      </c>
      <c r="O37" s="210">
        <f t="shared" si="2"/>
        <v>0</v>
      </c>
      <c r="P37" s="210">
        <f t="shared" si="2"/>
        <v>46</v>
      </c>
      <c r="Q37" s="210">
        <f>SUM(C37:P37)</f>
        <v>8400.1999999999989</v>
      </c>
      <c r="R37" s="211">
        <f>+B37-Q37</f>
        <v>3408.130000000001</v>
      </c>
      <c r="S37" s="52"/>
    </row>
    <row r="38" spans="1:19" x14ac:dyDescent="0.15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15">
      <c r="A39" s="57"/>
      <c r="B39" s="56"/>
      <c r="Q39" s="360" t="s">
        <v>80</v>
      </c>
    </row>
    <row r="40" spans="1:19" x14ac:dyDescent="0.15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baseColWidth="10" defaultColWidth="8.6640625" defaultRowHeight="16" x14ac:dyDescent="0.2"/>
  <cols>
    <col min="1" max="1" width="7" customWidth="1"/>
    <col min="2" max="2" width="30" style="32" customWidth="1"/>
    <col min="3" max="3" width="9.5" style="26" bestFit="1" customWidth="1"/>
    <col min="4" max="6" width="10.33203125" style="26" bestFit="1" customWidth="1"/>
    <col min="7" max="8" width="11.33203125" style="26" customWidth="1"/>
    <col min="9" max="9" width="11.33203125" style="26" bestFit="1" customWidth="1"/>
    <col min="10" max="14" width="8.6640625" customWidth="1"/>
    <col min="15" max="15" width="7" customWidth="1"/>
    <col min="16" max="77" width="8.6640625" customWidth="1"/>
  </cols>
  <sheetData>
    <row r="1" spans="2:19" ht="90.5" customHeight="1" thickBot="1" x14ac:dyDescent="0.3">
      <c r="B1" s="439" t="s">
        <v>81</v>
      </c>
      <c r="C1" s="440"/>
      <c r="D1" s="440"/>
      <c r="E1" s="440"/>
      <c r="F1" s="440"/>
      <c r="G1" s="440"/>
      <c r="H1" s="441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" x14ac:dyDescent="0.2">
      <c r="B2" s="434" t="s">
        <v>82</v>
      </c>
      <c r="C2" s="435"/>
      <c r="D2" s="435"/>
      <c r="E2" s="435"/>
      <c r="F2" s="435"/>
      <c r="G2" s="435"/>
      <c r="H2" s="436"/>
      <c r="I2" s="49"/>
    </row>
    <row r="3" spans="2:19" s="14" customFormat="1" ht="15" customHeight="1" x14ac:dyDescent="0.2">
      <c r="B3" s="177" t="s">
        <v>83</v>
      </c>
      <c r="C3" s="178"/>
      <c r="D3" s="178"/>
      <c r="E3" s="178"/>
      <c r="F3" s="178"/>
      <c r="G3" s="178"/>
      <c r="H3" s="179"/>
      <c r="I3" s="58"/>
    </row>
    <row r="4" spans="2:19" s="33" customFormat="1" ht="13" x14ac:dyDescent="0.15">
      <c r="B4" s="180" t="s">
        <v>84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 x14ac:dyDescent="0.2">
      <c r="B5" s="182"/>
      <c r="C5" s="60"/>
      <c r="D5" s="60"/>
      <c r="E5" s="60"/>
      <c r="F5" s="60"/>
      <c r="G5" s="60"/>
      <c r="H5" s="183"/>
      <c r="I5" s="58"/>
    </row>
    <row r="6" spans="2:19" s="1" customFormat="1" ht="14" x14ac:dyDescent="0.15">
      <c r="B6" s="184" t="s">
        <v>85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4" x14ac:dyDescent="0.15">
      <c r="B7" s="184" t="s">
        <v>86</v>
      </c>
      <c r="C7" s="120" t="s">
        <v>31</v>
      </c>
      <c r="D7" s="121" t="s">
        <v>87</v>
      </c>
      <c r="E7" s="122"/>
      <c r="F7" s="123"/>
      <c r="G7" s="124"/>
      <c r="H7" s="186" t="s">
        <v>31</v>
      </c>
      <c r="I7" s="61"/>
    </row>
    <row r="8" spans="2:19" ht="13" x14ac:dyDescent="0.15">
      <c r="B8" s="182"/>
      <c r="C8" s="187"/>
      <c r="D8" s="187"/>
      <c r="E8" s="187"/>
      <c r="F8" s="187"/>
      <c r="G8" s="187"/>
      <c r="H8" s="188"/>
      <c r="I8" s="61"/>
    </row>
    <row r="9" spans="2:19" ht="13" x14ac:dyDescent="0.15">
      <c r="B9" s="431" t="s">
        <v>88</v>
      </c>
      <c r="C9" s="432"/>
      <c r="D9" s="432"/>
      <c r="E9" s="432"/>
      <c r="F9" s="432"/>
      <c r="G9" s="432"/>
      <c r="H9" s="433"/>
      <c r="I9" s="63"/>
    </row>
    <row r="10" spans="2:19" s="1" customFormat="1" ht="12" customHeight="1" x14ac:dyDescent="0.15">
      <c r="B10" s="189" t="s">
        <v>89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 x14ac:dyDescent="0.2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 x14ac:dyDescent="0.15">
      <c r="B12" s="191" t="s">
        <v>90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3" x14ac:dyDescent="0.15">
      <c r="B13" s="191"/>
      <c r="C13" s="176"/>
      <c r="D13" s="176"/>
      <c r="E13" s="176"/>
      <c r="F13" s="176"/>
      <c r="G13" s="176"/>
      <c r="H13" s="193"/>
      <c r="I13" s="61"/>
    </row>
    <row r="14" spans="2:19" ht="13" x14ac:dyDescent="0.15">
      <c r="B14" s="191" t="s">
        <v>91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3" x14ac:dyDescent="0.15">
      <c r="B15" s="191"/>
      <c r="C15" s="176"/>
      <c r="D15" s="176"/>
      <c r="E15" s="176"/>
      <c r="F15" s="176"/>
      <c r="G15" s="176"/>
      <c r="H15" s="193"/>
      <c r="I15" s="61"/>
    </row>
    <row r="16" spans="2:19" ht="13" x14ac:dyDescent="0.15">
      <c r="B16" s="191" t="s">
        <v>92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3" x14ac:dyDescent="0.15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75" customHeight="1" x14ac:dyDescent="0.15">
      <c r="B18" s="194" t="s">
        <v>93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75" customHeight="1" x14ac:dyDescent="0.15">
      <c r="B19" s="194"/>
      <c r="C19" s="176"/>
      <c r="D19" s="176"/>
      <c r="E19" s="176"/>
      <c r="F19" s="176"/>
      <c r="G19" s="176"/>
      <c r="H19" s="193"/>
      <c r="I19" s="61"/>
    </row>
    <row r="20" spans="2:9" ht="13" x14ac:dyDescent="0.15">
      <c r="B20" s="191" t="s">
        <v>94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3" x14ac:dyDescent="0.15">
      <c r="B21" s="191"/>
      <c r="C21" s="176"/>
      <c r="D21" s="176"/>
      <c r="E21" s="176"/>
      <c r="F21" s="176"/>
      <c r="G21" s="176"/>
      <c r="H21" s="193"/>
      <c r="I21" s="61"/>
    </row>
    <row r="22" spans="2:9" ht="13" x14ac:dyDescent="0.15">
      <c r="B22" s="191" t="s">
        <v>95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3" x14ac:dyDescent="0.15">
      <c r="B23" s="182"/>
      <c r="C23" s="176"/>
      <c r="D23" s="176"/>
      <c r="E23" s="176"/>
      <c r="F23" s="176"/>
      <c r="G23" s="176"/>
      <c r="H23" s="193"/>
      <c r="I23" s="61"/>
    </row>
    <row r="24" spans="2:9" ht="13" x14ac:dyDescent="0.15">
      <c r="B24" s="182" t="s">
        <v>96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3" x14ac:dyDescent="0.15">
      <c r="B25" s="182"/>
      <c r="C25" s="176"/>
      <c r="D25" s="176"/>
      <c r="E25" s="176"/>
      <c r="F25" s="176"/>
      <c r="G25" s="176"/>
      <c r="H25" s="193"/>
      <c r="I25" s="61"/>
    </row>
    <row r="26" spans="2:9" ht="13" x14ac:dyDescent="0.15">
      <c r="B26" s="182" t="s">
        <v>97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3" x14ac:dyDescent="0.15">
      <c r="B27" s="182"/>
      <c r="C27" s="176"/>
      <c r="D27" s="176"/>
      <c r="E27" s="176"/>
      <c r="F27" s="176"/>
      <c r="G27" s="176"/>
      <c r="H27" s="193"/>
      <c r="I27" s="61"/>
    </row>
    <row r="28" spans="2:9" ht="13" x14ac:dyDescent="0.15">
      <c r="B28" s="182" t="s">
        <v>98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3" x14ac:dyDescent="0.15">
      <c r="B29" s="182"/>
      <c r="C29" s="176"/>
      <c r="D29" s="176"/>
      <c r="E29" s="176"/>
      <c r="F29" s="176"/>
      <c r="G29" s="176"/>
      <c r="H29" s="193"/>
      <c r="I29" s="61"/>
    </row>
    <row r="30" spans="2:9" ht="13" x14ac:dyDescent="0.15">
      <c r="B30" s="182" t="s">
        <v>99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4" x14ac:dyDescent="0.15">
      <c r="B31" s="207" t="s">
        <v>100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3" x14ac:dyDescent="0.15">
      <c r="B32" s="195"/>
      <c r="C32" s="187"/>
      <c r="D32" s="187"/>
      <c r="E32" s="187"/>
      <c r="F32" s="187"/>
      <c r="G32" s="187"/>
      <c r="H32" s="188"/>
      <c r="I32" s="61"/>
    </row>
    <row r="33" spans="2:9" ht="14" thickBot="1" x14ac:dyDescent="0.2">
      <c r="B33" s="196" t="s">
        <v>101</v>
      </c>
      <c r="C33" s="367"/>
      <c r="D33" s="367"/>
      <c r="E33" s="367" t="s">
        <v>102</v>
      </c>
      <c r="F33" s="367"/>
      <c r="G33" s="367"/>
      <c r="H33" s="368"/>
      <c r="I33" s="61"/>
    </row>
    <row r="34" spans="2:9" ht="17" thickBot="1" x14ac:dyDescent="0.25">
      <c r="B34" s="64"/>
    </row>
    <row r="35" spans="2:9" s="16" customFormat="1" ht="20" x14ac:dyDescent="0.2">
      <c r="B35" s="434" t="s">
        <v>82</v>
      </c>
      <c r="C35" s="435"/>
      <c r="D35" s="435"/>
      <c r="E35" s="435"/>
      <c r="F35" s="435"/>
      <c r="G35" s="435"/>
      <c r="H35" s="436"/>
      <c r="I35" s="49"/>
    </row>
    <row r="36" spans="2:9" s="14" customFormat="1" ht="15" customHeight="1" x14ac:dyDescent="0.2">
      <c r="B36" s="197" t="s">
        <v>103</v>
      </c>
      <c r="C36" s="178"/>
      <c r="D36" s="178"/>
      <c r="E36" s="178"/>
      <c r="F36" s="178"/>
      <c r="G36" s="178"/>
      <c r="H36" s="179"/>
      <c r="I36" s="58"/>
    </row>
    <row r="37" spans="2:9" s="33" customFormat="1" ht="13" x14ac:dyDescent="0.15">
      <c r="B37" s="180" t="s">
        <v>84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 x14ac:dyDescent="0.2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4" x14ac:dyDescent="0.15">
      <c r="B39" s="184" t="s">
        <v>85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x14ac:dyDescent="0.2">
      <c r="B40" s="184" t="s">
        <v>86</v>
      </c>
      <c r="C40" s="125" t="s">
        <v>31</v>
      </c>
      <c r="D40" s="126" t="s">
        <v>87</v>
      </c>
      <c r="E40" s="127"/>
      <c r="F40" s="128"/>
      <c r="G40" s="129"/>
      <c r="H40" s="202" t="s">
        <v>31</v>
      </c>
      <c r="I40" s="62"/>
    </row>
    <row r="41" spans="2:9" ht="13" x14ac:dyDescent="0.15">
      <c r="B41" s="182"/>
      <c r="C41" s="205"/>
      <c r="D41" s="205"/>
      <c r="E41" s="205"/>
      <c r="F41" s="205"/>
      <c r="G41" s="205"/>
      <c r="H41" s="206"/>
      <c r="I41" s="61"/>
    </row>
    <row r="42" spans="2:9" ht="13" x14ac:dyDescent="0.15">
      <c r="B42" s="431" t="s">
        <v>88</v>
      </c>
      <c r="C42" s="432"/>
      <c r="D42" s="432"/>
      <c r="E42" s="432"/>
      <c r="F42" s="432"/>
      <c r="G42" s="432"/>
      <c r="H42" s="433"/>
      <c r="I42" s="63"/>
    </row>
    <row r="43" spans="2:9" s="1" customFormat="1" ht="14" x14ac:dyDescent="0.15">
      <c r="B43" s="203" t="s">
        <v>89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 x14ac:dyDescent="0.2">
      <c r="B44" s="191"/>
      <c r="C44" s="175"/>
      <c r="D44" s="175"/>
      <c r="E44" s="175"/>
      <c r="F44" s="175"/>
      <c r="G44" s="175"/>
      <c r="H44" s="192"/>
      <c r="I44" s="62"/>
    </row>
    <row r="45" spans="2:9" ht="13" x14ac:dyDescent="0.15">
      <c r="B45" s="191" t="s">
        <v>90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3" x14ac:dyDescent="0.15">
      <c r="B46" s="191"/>
      <c r="C46" s="176"/>
      <c r="D46" s="176"/>
      <c r="E46" s="176"/>
      <c r="F46" s="176"/>
      <c r="G46" s="176"/>
      <c r="H46" s="193"/>
      <c r="I46" s="61"/>
    </row>
    <row r="47" spans="2:9" ht="13" x14ac:dyDescent="0.15">
      <c r="B47" s="191" t="s">
        <v>91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3" x14ac:dyDescent="0.15">
      <c r="B48" s="191"/>
      <c r="C48" s="176"/>
      <c r="D48" s="176"/>
      <c r="E48" s="176"/>
      <c r="F48" s="176"/>
      <c r="G48" s="176"/>
      <c r="H48" s="193"/>
      <c r="I48" s="61"/>
    </row>
    <row r="49" spans="2:9" ht="13" x14ac:dyDescent="0.15">
      <c r="B49" s="191" t="s">
        <v>92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3" x14ac:dyDescent="0.15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75" customHeight="1" x14ac:dyDescent="0.15">
      <c r="B51" s="194" t="s">
        <v>93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75" customHeight="1" x14ac:dyDescent="0.15">
      <c r="B52" s="194"/>
      <c r="C52" s="176"/>
      <c r="D52" s="176"/>
      <c r="E52" s="176"/>
      <c r="F52" s="176"/>
      <c r="G52" s="176"/>
      <c r="H52" s="193"/>
      <c r="I52" s="61"/>
    </row>
    <row r="53" spans="2:9" ht="13" x14ac:dyDescent="0.15">
      <c r="B53" s="191" t="s">
        <v>94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3" x14ac:dyDescent="0.15">
      <c r="B54" s="191"/>
      <c r="C54" s="176"/>
      <c r="D54" s="176"/>
      <c r="E54" s="176"/>
      <c r="F54" s="176"/>
      <c r="G54" s="176"/>
      <c r="H54" s="193"/>
      <c r="I54" s="61"/>
    </row>
    <row r="55" spans="2:9" ht="13" x14ac:dyDescent="0.15">
      <c r="B55" s="191" t="s">
        <v>95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3" x14ac:dyDescent="0.15">
      <c r="B56" s="182"/>
      <c r="C56" s="176"/>
      <c r="D56" s="176"/>
      <c r="E56" s="176"/>
      <c r="F56" s="176"/>
      <c r="G56" s="176"/>
      <c r="H56" s="193"/>
      <c r="I56" s="61"/>
    </row>
    <row r="57" spans="2:9" ht="13" x14ac:dyDescent="0.15">
      <c r="B57" s="182" t="s">
        <v>96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3" x14ac:dyDescent="0.15">
      <c r="B58" s="182"/>
      <c r="C58" s="176"/>
      <c r="D58" s="176"/>
      <c r="E58" s="176"/>
      <c r="F58" s="176"/>
      <c r="G58" s="176"/>
      <c r="H58" s="193"/>
      <c r="I58" s="61"/>
    </row>
    <row r="59" spans="2:9" ht="13" x14ac:dyDescent="0.15">
      <c r="B59" s="182" t="s">
        <v>97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3" x14ac:dyDescent="0.15">
      <c r="B60" s="182"/>
      <c r="C60" s="176"/>
      <c r="D60" s="176"/>
      <c r="E60" s="176"/>
      <c r="F60" s="176"/>
      <c r="G60" s="176"/>
      <c r="H60" s="193"/>
      <c r="I60" s="61"/>
    </row>
    <row r="61" spans="2:9" ht="13" x14ac:dyDescent="0.15">
      <c r="B61" s="182" t="s">
        <v>98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3" x14ac:dyDescent="0.15">
      <c r="B62" s="182"/>
      <c r="C62" s="176"/>
      <c r="D62" s="176"/>
      <c r="E62" s="176"/>
      <c r="F62" s="176"/>
      <c r="G62" s="176"/>
      <c r="H62" s="193"/>
      <c r="I62" s="61"/>
    </row>
    <row r="63" spans="2:9" ht="13" x14ac:dyDescent="0.15">
      <c r="B63" s="182" t="s">
        <v>104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4" x14ac:dyDescent="0.15">
      <c r="B64" s="207" t="s">
        <v>100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3" x14ac:dyDescent="0.15">
      <c r="B65" s="195"/>
      <c r="C65" s="187"/>
      <c r="D65" s="187"/>
      <c r="E65" s="187"/>
      <c r="F65" s="187"/>
      <c r="G65" s="187"/>
      <c r="H65" s="188"/>
      <c r="I65" s="61"/>
    </row>
    <row r="66" spans="2:9" ht="14" thickBot="1" x14ac:dyDescent="0.2">
      <c r="B66" s="196" t="s">
        <v>101</v>
      </c>
      <c r="C66" s="437" t="s">
        <v>102</v>
      </c>
      <c r="D66" s="437"/>
      <c r="E66" s="437"/>
      <c r="F66" s="437"/>
      <c r="G66" s="437"/>
      <c r="H66" s="438"/>
      <c r="I66" s="61"/>
    </row>
    <row r="67" spans="2:9" ht="17" thickBot="1" x14ac:dyDescent="0.25">
      <c r="B67" s="64"/>
    </row>
    <row r="68" spans="2:9" s="16" customFormat="1" ht="20" x14ac:dyDescent="0.2">
      <c r="B68" s="434" t="s">
        <v>82</v>
      </c>
      <c r="C68" s="435"/>
      <c r="D68" s="435"/>
      <c r="E68" s="435"/>
      <c r="F68" s="435"/>
      <c r="G68" s="435"/>
      <c r="H68" s="436"/>
      <c r="I68" s="49"/>
    </row>
    <row r="69" spans="2:9" s="14" customFormat="1" ht="15" customHeight="1" x14ac:dyDescent="0.2">
      <c r="B69" s="197" t="s">
        <v>105</v>
      </c>
      <c r="C69" s="178"/>
      <c r="D69" s="178"/>
      <c r="E69" s="178"/>
      <c r="F69" s="178"/>
      <c r="G69" s="178"/>
      <c r="H69" s="179"/>
      <c r="I69" s="58"/>
    </row>
    <row r="70" spans="2:9" s="33" customFormat="1" ht="13" x14ac:dyDescent="0.15">
      <c r="B70" s="180" t="s">
        <v>84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 x14ac:dyDescent="0.2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4" x14ac:dyDescent="0.15">
      <c r="B72" s="184" t="s">
        <v>85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x14ac:dyDescent="0.2">
      <c r="B73" s="184" t="s">
        <v>86</v>
      </c>
      <c r="C73" s="125" t="s">
        <v>31</v>
      </c>
      <c r="D73" s="126" t="s">
        <v>87</v>
      </c>
      <c r="E73" s="127"/>
      <c r="F73" s="128"/>
      <c r="G73" s="129"/>
      <c r="H73" s="202" t="s">
        <v>31</v>
      </c>
      <c r="I73" s="62"/>
    </row>
    <row r="74" spans="2:9" ht="13" x14ac:dyDescent="0.15">
      <c r="B74" s="182"/>
      <c r="C74" s="187"/>
      <c r="D74" s="187"/>
      <c r="E74" s="187"/>
      <c r="F74" s="187"/>
      <c r="G74" s="187"/>
      <c r="H74" s="188"/>
      <c r="I74" s="61"/>
    </row>
    <row r="75" spans="2:9" ht="13" x14ac:dyDescent="0.15">
      <c r="B75" s="431" t="s">
        <v>88</v>
      </c>
      <c r="C75" s="432"/>
      <c r="D75" s="432"/>
      <c r="E75" s="432"/>
      <c r="F75" s="432"/>
      <c r="G75" s="432"/>
      <c r="H75" s="433"/>
      <c r="I75" s="63"/>
    </row>
    <row r="76" spans="2:9" s="1" customFormat="1" ht="14" x14ac:dyDescent="0.15">
      <c r="B76" s="203" t="s">
        <v>89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 x14ac:dyDescent="0.2">
      <c r="B77" s="191"/>
      <c r="C77" s="175"/>
      <c r="D77" s="175"/>
      <c r="E77" s="175"/>
      <c r="F77" s="175"/>
      <c r="G77" s="175"/>
      <c r="H77" s="192"/>
      <c r="I77" s="62"/>
    </row>
    <row r="78" spans="2:9" ht="13" x14ac:dyDescent="0.15">
      <c r="B78" s="191" t="s">
        <v>90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3" x14ac:dyDescent="0.15">
      <c r="B79" s="191"/>
      <c r="C79" s="176"/>
      <c r="D79" s="176"/>
      <c r="E79" s="176"/>
      <c r="F79" s="176"/>
      <c r="G79" s="176"/>
      <c r="H79" s="193"/>
      <c r="I79" s="61"/>
    </row>
    <row r="80" spans="2:9" ht="13" x14ac:dyDescent="0.15">
      <c r="B80" s="191" t="s">
        <v>91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3" x14ac:dyDescent="0.15">
      <c r="B81" s="191"/>
      <c r="C81" s="176"/>
      <c r="D81" s="176"/>
      <c r="E81" s="176"/>
      <c r="F81" s="176"/>
      <c r="G81" s="176"/>
      <c r="H81" s="193"/>
      <c r="I81" s="61"/>
    </row>
    <row r="82" spans="2:9" ht="13" x14ac:dyDescent="0.15">
      <c r="B82" s="191" t="s">
        <v>92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3" x14ac:dyDescent="0.15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75" customHeight="1" x14ac:dyDescent="0.15">
      <c r="B84" s="194" t="s">
        <v>93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75" customHeight="1" x14ac:dyDescent="0.15">
      <c r="B85" s="194"/>
      <c r="C85" s="176"/>
      <c r="D85" s="176"/>
      <c r="E85" s="176"/>
      <c r="F85" s="176"/>
      <c r="G85" s="176"/>
      <c r="H85" s="193"/>
      <c r="I85" s="61"/>
    </row>
    <row r="86" spans="2:9" ht="13" x14ac:dyDescent="0.15">
      <c r="B86" s="191" t="s">
        <v>94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3" x14ac:dyDescent="0.15">
      <c r="B87" s="191"/>
      <c r="C87" s="176"/>
      <c r="D87" s="176"/>
      <c r="E87" s="176"/>
      <c r="F87" s="176"/>
      <c r="G87" s="176"/>
      <c r="H87" s="193"/>
      <c r="I87" s="61"/>
    </row>
    <row r="88" spans="2:9" ht="13" x14ac:dyDescent="0.15">
      <c r="B88" s="191" t="s">
        <v>95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3" x14ac:dyDescent="0.15">
      <c r="B89" s="182"/>
      <c r="C89" s="176"/>
      <c r="D89" s="176"/>
      <c r="E89" s="176"/>
      <c r="F89" s="176"/>
      <c r="G89" s="176"/>
      <c r="H89" s="193"/>
      <c r="I89" s="61"/>
    </row>
    <row r="90" spans="2:9" ht="13" x14ac:dyDescent="0.15">
      <c r="B90" s="182" t="s">
        <v>96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3" x14ac:dyDescent="0.15">
      <c r="B91" s="182"/>
      <c r="C91" s="176"/>
      <c r="D91" s="176"/>
      <c r="E91" s="176"/>
      <c r="F91" s="176"/>
      <c r="G91" s="176"/>
      <c r="H91" s="193"/>
      <c r="I91" s="61"/>
    </row>
    <row r="92" spans="2:9" ht="13" x14ac:dyDescent="0.15">
      <c r="B92" s="182" t="s">
        <v>97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3" x14ac:dyDescent="0.15">
      <c r="B93" s="182"/>
      <c r="C93" s="176"/>
      <c r="D93" s="176"/>
      <c r="E93" s="176"/>
      <c r="F93" s="176"/>
      <c r="G93" s="176"/>
      <c r="H93" s="193"/>
      <c r="I93" s="61"/>
    </row>
    <row r="94" spans="2:9" ht="13" x14ac:dyDescent="0.15">
      <c r="B94" s="182" t="s">
        <v>98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3" x14ac:dyDescent="0.15">
      <c r="B95" s="182"/>
      <c r="C95" s="176"/>
      <c r="D95" s="176"/>
      <c r="E95" s="176"/>
      <c r="F95" s="176"/>
      <c r="G95" s="176"/>
      <c r="H95" s="193"/>
      <c r="I95" s="61"/>
    </row>
    <row r="96" spans="2:9" ht="13" x14ac:dyDescent="0.15">
      <c r="B96" s="182" t="s">
        <v>99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4" x14ac:dyDescent="0.15">
      <c r="B97" s="207" t="s">
        <v>100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3" x14ac:dyDescent="0.15">
      <c r="B98" s="195"/>
      <c r="C98" s="187"/>
      <c r="D98" s="187"/>
      <c r="E98" s="187"/>
      <c r="F98" s="187"/>
      <c r="G98" s="187"/>
      <c r="H98" s="188"/>
      <c r="I98" s="61"/>
    </row>
    <row r="99" spans="2:9" ht="14" thickBot="1" x14ac:dyDescent="0.2">
      <c r="B99" s="196" t="s">
        <v>101</v>
      </c>
      <c r="C99" s="437" t="s">
        <v>102</v>
      </c>
      <c r="D99" s="437"/>
      <c r="E99" s="437"/>
      <c r="F99" s="437"/>
      <c r="G99" s="437"/>
      <c r="H99" s="438"/>
      <c r="I99" s="61"/>
    </row>
    <row r="100" spans="2:9" ht="17" thickBot="1" x14ac:dyDescent="0.25">
      <c r="B100" s="64"/>
    </row>
    <row r="101" spans="2:9" s="16" customFormat="1" ht="20" x14ac:dyDescent="0.2">
      <c r="B101" s="434" t="s">
        <v>106</v>
      </c>
      <c r="C101" s="435"/>
      <c r="D101" s="435"/>
      <c r="E101" s="435"/>
      <c r="F101" s="435"/>
      <c r="G101" s="435"/>
      <c r="H101" s="436"/>
      <c r="I101" s="49"/>
    </row>
    <row r="102" spans="2:9" s="14" customFormat="1" ht="15" customHeight="1" x14ac:dyDescent="0.2">
      <c r="B102" s="197" t="s">
        <v>107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3" x14ac:dyDescent="0.15">
      <c r="B103" s="180" t="s">
        <v>84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 x14ac:dyDescent="0.2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4" x14ac:dyDescent="0.15">
      <c r="B105" s="184" t="s">
        <v>85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x14ac:dyDescent="0.2">
      <c r="B106" s="184" t="s">
        <v>86</v>
      </c>
      <c r="C106" s="125" t="s">
        <v>31</v>
      </c>
      <c r="D106" s="126" t="s">
        <v>87</v>
      </c>
      <c r="E106" s="127"/>
      <c r="F106" s="128"/>
      <c r="G106" s="129"/>
      <c r="H106" s="202" t="s">
        <v>31</v>
      </c>
      <c r="I106" s="62"/>
    </row>
    <row r="107" spans="2:9" ht="13" x14ac:dyDescent="0.15">
      <c r="B107" s="182"/>
      <c r="C107" s="187"/>
      <c r="D107" s="187"/>
      <c r="E107" s="187"/>
      <c r="F107" s="187"/>
      <c r="G107" s="187"/>
      <c r="H107" s="188"/>
      <c r="I107" s="61"/>
    </row>
    <row r="108" spans="2:9" ht="13" x14ac:dyDescent="0.15">
      <c r="B108" s="431" t="s">
        <v>88</v>
      </c>
      <c r="C108" s="432"/>
      <c r="D108" s="432"/>
      <c r="E108" s="432"/>
      <c r="F108" s="432"/>
      <c r="G108" s="432"/>
      <c r="H108" s="433"/>
      <c r="I108" s="63"/>
    </row>
    <row r="109" spans="2:9" s="1" customFormat="1" ht="14" x14ac:dyDescent="0.15">
      <c r="B109" s="203" t="s">
        <v>89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 x14ac:dyDescent="0.2">
      <c r="B110" s="191"/>
      <c r="C110" s="175"/>
      <c r="D110" s="175"/>
      <c r="E110" s="175"/>
      <c r="F110" s="175"/>
      <c r="G110" s="175"/>
      <c r="H110" s="192"/>
      <c r="I110" s="62"/>
    </row>
    <row r="111" spans="2:9" ht="13" x14ac:dyDescent="0.15">
      <c r="B111" s="191" t="s">
        <v>90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3" x14ac:dyDescent="0.15">
      <c r="B112" s="191"/>
      <c r="C112" s="176"/>
      <c r="D112" s="176"/>
      <c r="E112" s="176"/>
      <c r="F112" s="176"/>
      <c r="G112" s="176"/>
      <c r="H112" s="193"/>
      <c r="I112" s="61"/>
    </row>
    <row r="113" spans="2:9" ht="13" x14ac:dyDescent="0.15">
      <c r="B113" s="191" t="s">
        <v>91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3" x14ac:dyDescent="0.15">
      <c r="B114" s="191"/>
      <c r="C114" s="176"/>
      <c r="D114" s="176"/>
      <c r="E114" s="176"/>
      <c r="F114" s="176"/>
      <c r="G114" s="176"/>
      <c r="H114" s="193"/>
      <c r="I114" s="61"/>
    </row>
    <row r="115" spans="2:9" ht="13" x14ac:dyDescent="0.15">
      <c r="B115" s="191" t="s">
        <v>92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3" x14ac:dyDescent="0.15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75" customHeight="1" x14ac:dyDescent="0.15">
      <c r="B117" s="194" t="s">
        <v>93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75" customHeight="1" x14ac:dyDescent="0.15">
      <c r="B118" s="194"/>
      <c r="C118" s="176"/>
      <c r="D118" s="176"/>
      <c r="E118" s="176"/>
      <c r="F118" s="176"/>
      <c r="G118" s="176"/>
      <c r="H118" s="193"/>
      <c r="I118" s="61"/>
    </row>
    <row r="119" spans="2:9" ht="13" x14ac:dyDescent="0.15">
      <c r="B119" s="191" t="s">
        <v>94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3" x14ac:dyDescent="0.15">
      <c r="B120" s="191"/>
      <c r="C120" s="176"/>
      <c r="D120" s="176"/>
      <c r="E120" s="176"/>
      <c r="F120" s="176"/>
      <c r="G120" s="176"/>
      <c r="H120" s="193"/>
      <c r="I120" s="61"/>
    </row>
    <row r="121" spans="2:9" ht="13" x14ac:dyDescent="0.15">
      <c r="B121" s="191" t="s">
        <v>95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3" x14ac:dyDescent="0.15">
      <c r="B122" s="182"/>
      <c r="C122" s="176"/>
      <c r="D122" s="176"/>
      <c r="E122" s="176"/>
      <c r="F122" s="176"/>
      <c r="G122" s="176"/>
      <c r="H122" s="193"/>
      <c r="I122" s="61"/>
    </row>
    <row r="123" spans="2:9" ht="13" x14ac:dyDescent="0.15">
      <c r="B123" s="182" t="s">
        <v>96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3" x14ac:dyDescent="0.15">
      <c r="B124" s="182"/>
      <c r="C124" s="176"/>
      <c r="D124" s="176"/>
      <c r="E124" s="176"/>
      <c r="F124" s="176"/>
      <c r="G124" s="176"/>
      <c r="H124" s="193"/>
      <c r="I124" s="61"/>
    </row>
    <row r="125" spans="2:9" ht="13" x14ac:dyDescent="0.15">
      <c r="B125" s="182" t="s">
        <v>97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3" x14ac:dyDescent="0.15">
      <c r="B126" s="182"/>
      <c r="C126" s="176"/>
      <c r="D126" s="176"/>
      <c r="E126" s="176"/>
      <c r="F126" s="176"/>
      <c r="G126" s="176"/>
      <c r="H126" s="193"/>
      <c r="I126" s="61"/>
    </row>
    <row r="127" spans="2:9" ht="13" x14ac:dyDescent="0.15">
      <c r="B127" s="182" t="s">
        <v>98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3" x14ac:dyDescent="0.15">
      <c r="B128" s="182"/>
      <c r="C128" s="176"/>
      <c r="D128" s="176"/>
      <c r="E128" s="176"/>
      <c r="F128" s="176"/>
      <c r="G128" s="176"/>
      <c r="H128" s="193"/>
      <c r="I128" s="61"/>
    </row>
    <row r="129" spans="2:9" ht="13" x14ac:dyDescent="0.15">
      <c r="B129" s="182" t="s">
        <v>99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4" x14ac:dyDescent="0.15">
      <c r="B130" s="207" t="s">
        <v>100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3" x14ac:dyDescent="0.15">
      <c r="B131" s="195"/>
      <c r="C131" s="187"/>
      <c r="D131" s="187"/>
      <c r="E131" s="187"/>
      <c r="F131" s="187"/>
      <c r="G131" s="187"/>
      <c r="H131" s="188"/>
      <c r="I131" s="61"/>
    </row>
    <row r="132" spans="2:9" ht="14" thickBot="1" x14ac:dyDescent="0.2">
      <c r="B132" s="196" t="s">
        <v>101</v>
      </c>
      <c r="C132" s="437" t="s">
        <v>102</v>
      </c>
      <c r="D132" s="437"/>
      <c r="E132" s="437"/>
      <c r="F132" s="437"/>
      <c r="G132" s="437"/>
      <c r="H132" s="438"/>
      <c r="I132" s="61"/>
    </row>
    <row r="133" spans="2:9" s="42" customFormat="1" ht="17" thickBot="1" x14ac:dyDescent="0.25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" x14ac:dyDescent="0.2">
      <c r="B134" s="434" t="s">
        <v>106</v>
      </c>
      <c r="C134" s="435"/>
      <c r="D134" s="435"/>
      <c r="E134" s="435"/>
      <c r="F134" s="435"/>
      <c r="G134" s="435"/>
      <c r="H134" s="436"/>
      <c r="I134" s="49"/>
    </row>
    <row r="135" spans="2:9" s="14" customFormat="1" ht="15" customHeight="1" x14ac:dyDescent="0.2">
      <c r="B135" s="197" t="s">
        <v>108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3" x14ac:dyDescent="0.15">
      <c r="B136" s="180" t="s">
        <v>84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 x14ac:dyDescent="0.2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4" x14ac:dyDescent="0.15">
      <c r="B138" s="184" t="s">
        <v>85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x14ac:dyDescent="0.2">
      <c r="B139" s="184" t="s">
        <v>86</v>
      </c>
      <c r="C139" s="125" t="s">
        <v>31</v>
      </c>
      <c r="D139" s="126" t="s">
        <v>87</v>
      </c>
      <c r="E139" s="127"/>
      <c r="F139" s="128"/>
      <c r="G139" s="129"/>
      <c r="H139" s="202" t="s">
        <v>31</v>
      </c>
      <c r="I139" s="62"/>
    </row>
    <row r="140" spans="2:9" ht="13" x14ac:dyDescent="0.15">
      <c r="B140" s="182"/>
      <c r="C140" s="187"/>
      <c r="D140" s="187"/>
      <c r="E140" s="187"/>
      <c r="F140" s="187"/>
      <c r="G140" s="187"/>
      <c r="H140" s="188"/>
      <c r="I140" s="61"/>
    </row>
    <row r="141" spans="2:9" ht="13" x14ac:dyDescent="0.15">
      <c r="B141" s="431" t="s">
        <v>88</v>
      </c>
      <c r="C141" s="432"/>
      <c r="D141" s="432"/>
      <c r="E141" s="432"/>
      <c r="F141" s="432"/>
      <c r="G141" s="432"/>
      <c r="H141" s="433"/>
      <c r="I141" s="63"/>
    </row>
    <row r="142" spans="2:9" s="1" customFormat="1" ht="14" x14ac:dyDescent="0.15">
      <c r="B142" s="203" t="s">
        <v>89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 x14ac:dyDescent="0.2">
      <c r="B143" s="191"/>
      <c r="C143" s="175"/>
      <c r="D143" s="175"/>
      <c r="E143" s="175"/>
      <c r="F143" s="175"/>
      <c r="G143" s="175"/>
      <c r="H143" s="192"/>
      <c r="I143" s="62"/>
    </row>
    <row r="144" spans="2:9" ht="13" x14ac:dyDescent="0.15">
      <c r="B144" s="191" t="s">
        <v>90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3" x14ac:dyDescent="0.15">
      <c r="B145" s="191"/>
      <c r="C145" s="176"/>
      <c r="D145" s="176"/>
      <c r="E145" s="176"/>
      <c r="F145" s="176"/>
      <c r="G145" s="176"/>
      <c r="H145" s="193"/>
      <c r="I145" s="61"/>
    </row>
    <row r="146" spans="2:9" ht="13" x14ac:dyDescent="0.15">
      <c r="B146" s="191" t="s">
        <v>91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3" x14ac:dyDescent="0.15">
      <c r="B147" s="191"/>
      <c r="C147" s="176"/>
      <c r="D147" s="176"/>
      <c r="E147" s="176"/>
      <c r="F147" s="176"/>
      <c r="G147" s="176"/>
      <c r="H147" s="193"/>
      <c r="I147" s="61"/>
    </row>
    <row r="148" spans="2:9" ht="13" x14ac:dyDescent="0.15">
      <c r="B148" s="191" t="s">
        <v>92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3" x14ac:dyDescent="0.15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75" customHeight="1" x14ac:dyDescent="0.15">
      <c r="B150" s="194" t="s">
        <v>93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75" customHeight="1" x14ac:dyDescent="0.15">
      <c r="B151" s="194"/>
      <c r="C151" s="176"/>
      <c r="D151" s="176"/>
      <c r="E151" s="176"/>
      <c r="F151" s="176"/>
      <c r="G151" s="176"/>
      <c r="H151" s="193"/>
      <c r="I151" s="61"/>
    </row>
    <row r="152" spans="2:9" ht="13" x14ac:dyDescent="0.15">
      <c r="B152" s="191" t="s">
        <v>94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3" x14ac:dyDescent="0.15">
      <c r="B153" s="191"/>
      <c r="C153" s="176"/>
      <c r="D153" s="176"/>
      <c r="E153" s="176"/>
      <c r="F153" s="176"/>
      <c r="G153" s="176"/>
      <c r="H153" s="193"/>
      <c r="I153" s="61"/>
    </row>
    <row r="154" spans="2:9" ht="13" x14ac:dyDescent="0.15">
      <c r="B154" s="191" t="s">
        <v>95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3" x14ac:dyDescent="0.15">
      <c r="B155" s="182"/>
      <c r="C155" s="176"/>
      <c r="D155" s="176"/>
      <c r="E155" s="176"/>
      <c r="F155" s="176"/>
      <c r="G155" s="176"/>
      <c r="H155" s="193"/>
      <c r="I155" s="61"/>
    </row>
    <row r="156" spans="2:9" ht="13" x14ac:dyDescent="0.15">
      <c r="B156" s="182" t="s">
        <v>96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3" x14ac:dyDescent="0.15">
      <c r="B157" s="182"/>
      <c r="C157" s="176"/>
      <c r="D157" s="176"/>
      <c r="E157" s="176"/>
      <c r="F157" s="176"/>
      <c r="G157" s="176"/>
      <c r="H157" s="193"/>
      <c r="I157" s="61"/>
    </row>
    <row r="158" spans="2:9" ht="13" x14ac:dyDescent="0.15">
      <c r="B158" s="182" t="s">
        <v>97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3" x14ac:dyDescent="0.15">
      <c r="B159" s="182"/>
      <c r="C159" s="176"/>
      <c r="D159" s="176"/>
      <c r="E159" s="176"/>
      <c r="F159" s="176"/>
      <c r="G159" s="176"/>
      <c r="H159" s="193"/>
      <c r="I159" s="61"/>
    </row>
    <row r="160" spans="2:9" ht="13" x14ac:dyDescent="0.15">
      <c r="B160" s="182" t="s">
        <v>98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3" x14ac:dyDescent="0.15">
      <c r="B161" s="182"/>
      <c r="C161" s="176"/>
      <c r="D161" s="176"/>
      <c r="E161" s="176"/>
      <c r="F161" s="176"/>
      <c r="G161" s="176"/>
      <c r="H161" s="193"/>
      <c r="I161" s="61"/>
    </row>
    <row r="162" spans="2:9" ht="13" x14ac:dyDescent="0.15">
      <c r="B162" s="182" t="s">
        <v>99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4" x14ac:dyDescent="0.15">
      <c r="B163" s="207" t="s">
        <v>100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3" x14ac:dyDescent="0.15">
      <c r="B164" s="195"/>
      <c r="C164" s="187"/>
      <c r="D164" s="187"/>
      <c r="E164" s="187"/>
      <c r="F164" s="187"/>
      <c r="G164" s="187"/>
      <c r="H164" s="188"/>
      <c r="I164" s="61"/>
    </row>
    <row r="165" spans="2:9" ht="14" thickBot="1" x14ac:dyDescent="0.2">
      <c r="B165" s="196" t="s">
        <v>101</v>
      </c>
      <c r="C165" s="437" t="s">
        <v>102</v>
      </c>
      <c r="D165" s="437"/>
      <c r="E165" s="437"/>
      <c r="F165" s="437"/>
      <c r="G165" s="437"/>
      <c r="H165" s="438"/>
      <c r="I165" s="61"/>
    </row>
    <row r="166" spans="2:9" ht="17" thickBot="1" x14ac:dyDescent="0.25">
      <c r="B166" s="64"/>
    </row>
    <row r="167" spans="2:9" s="16" customFormat="1" ht="20" x14ac:dyDescent="0.2">
      <c r="B167" s="434" t="s">
        <v>106</v>
      </c>
      <c r="C167" s="435"/>
      <c r="D167" s="435"/>
      <c r="E167" s="435"/>
      <c r="F167" s="435"/>
      <c r="G167" s="435"/>
      <c r="H167" s="436"/>
      <c r="I167" s="49"/>
    </row>
    <row r="168" spans="2:9" s="14" customFormat="1" ht="15" customHeight="1" x14ac:dyDescent="0.2">
      <c r="B168" s="197" t="s">
        <v>109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3" x14ac:dyDescent="0.15">
      <c r="B169" s="180" t="s">
        <v>84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 x14ac:dyDescent="0.2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4" x14ac:dyDescent="0.15">
      <c r="B171" s="184" t="s">
        <v>85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x14ac:dyDescent="0.2">
      <c r="B172" s="184" t="s">
        <v>86</v>
      </c>
      <c r="C172" s="125" t="s">
        <v>31</v>
      </c>
      <c r="D172" s="126" t="s">
        <v>87</v>
      </c>
      <c r="E172" s="127"/>
      <c r="F172" s="128"/>
      <c r="G172" s="129"/>
      <c r="H172" s="202" t="s">
        <v>31</v>
      </c>
      <c r="I172" s="62"/>
    </row>
    <row r="173" spans="2:9" ht="13" x14ac:dyDescent="0.15">
      <c r="B173" s="182"/>
      <c r="C173" s="187"/>
      <c r="D173" s="187"/>
      <c r="E173" s="187"/>
      <c r="F173" s="187"/>
      <c r="G173" s="187"/>
      <c r="H173" s="188"/>
      <c r="I173" s="61"/>
    </row>
    <row r="174" spans="2:9" ht="13" x14ac:dyDescent="0.15">
      <c r="B174" s="431" t="s">
        <v>88</v>
      </c>
      <c r="C174" s="432"/>
      <c r="D174" s="432"/>
      <c r="E174" s="432"/>
      <c r="F174" s="432"/>
      <c r="G174" s="432"/>
      <c r="H174" s="433"/>
      <c r="I174" s="63"/>
    </row>
    <row r="175" spans="2:9" s="1" customFormat="1" ht="14" x14ac:dyDescent="0.15">
      <c r="B175" s="203" t="s">
        <v>89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 x14ac:dyDescent="0.2">
      <c r="B176" s="191"/>
      <c r="C176" s="175"/>
      <c r="D176" s="175"/>
      <c r="E176" s="175"/>
      <c r="F176" s="175"/>
      <c r="G176" s="175"/>
      <c r="H176" s="192"/>
      <c r="I176" s="62"/>
    </row>
    <row r="177" spans="2:9" ht="13" x14ac:dyDescent="0.15">
      <c r="B177" s="191" t="s">
        <v>90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3" x14ac:dyDescent="0.15">
      <c r="B178" s="191"/>
      <c r="C178" s="176"/>
      <c r="D178" s="176"/>
      <c r="E178" s="176"/>
      <c r="F178" s="176"/>
      <c r="G178" s="176"/>
      <c r="H178" s="193"/>
      <c r="I178" s="61"/>
    </row>
    <row r="179" spans="2:9" ht="13" x14ac:dyDescent="0.15">
      <c r="B179" s="191" t="s">
        <v>91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3" x14ac:dyDescent="0.15">
      <c r="B180" s="191"/>
      <c r="C180" s="176"/>
      <c r="D180" s="176"/>
      <c r="E180" s="176"/>
      <c r="F180" s="176"/>
      <c r="G180" s="176"/>
      <c r="H180" s="193"/>
      <c r="I180" s="61"/>
    </row>
    <row r="181" spans="2:9" ht="13" x14ac:dyDescent="0.15">
      <c r="B181" s="191" t="s">
        <v>92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3" x14ac:dyDescent="0.15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75" customHeight="1" x14ac:dyDescent="0.15">
      <c r="B183" s="194" t="s">
        <v>93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75" customHeight="1" x14ac:dyDescent="0.15">
      <c r="B184" s="194"/>
      <c r="C184" s="176"/>
      <c r="D184" s="176"/>
      <c r="E184" s="176"/>
      <c r="F184" s="176"/>
      <c r="G184" s="176"/>
      <c r="H184" s="193"/>
      <c r="I184" s="61"/>
    </row>
    <row r="185" spans="2:9" ht="13" x14ac:dyDescent="0.15">
      <c r="B185" s="191" t="s">
        <v>94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3" x14ac:dyDescent="0.15">
      <c r="B186" s="191"/>
      <c r="C186" s="176"/>
      <c r="D186" s="176"/>
      <c r="E186" s="176"/>
      <c r="F186" s="176"/>
      <c r="G186" s="176"/>
      <c r="H186" s="193"/>
      <c r="I186" s="61"/>
    </row>
    <row r="187" spans="2:9" ht="13" x14ac:dyDescent="0.15">
      <c r="B187" s="191" t="s">
        <v>95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3" x14ac:dyDescent="0.15">
      <c r="B188" s="182"/>
      <c r="C188" s="176"/>
      <c r="D188" s="176"/>
      <c r="E188" s="176"/>
      <c r="F188" s="176"/>
      <c r="G188" s="176"/>
      <c r="H188" s="193"/>
      <c r="I188" s="61"/>
    </row>
    <row r="189" spans="2:9" ht="13" x14ac:dyDescent="0.15">
      <c r="B189" s="182" t="s">
        <v>96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3" x14ac:dyDescent="0.15">
      <c r="B190" s="182"/>
      <c r="C190" s="176"/>
      <c r="D190" s="176"/>
      <c r="E190" s="176"/>
      <c r="F190" s="176"/>
      <c r="G190" s="176"/>
      <c r="H190" s="193"/>
      <c r="I190" s="61"/>
    </row>
    <row r="191" spans="2:9" ht="13" x14ac:dyDescent="0.15">
      <c r="B191" s="182" t="s">
        <v>97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3" x14ac:dyDescent="0.15">
      <c r="B192" s="182"/>
      <c r="C192" s="176"/>
      <c r="D192" s="176"/>
      <c r="E192" s="176"/>
      <c r="F192" s="176"/>
      <c r="G192" s="176"/>
      <c r="H192" s="193"/>
      <c r="I192" s="61"/>
    </row>
    <row r="193" spans="2:9" ht="13" x14ac:dyDescent="0.15">
      <c r="B193" s="182" t="s">
        <v>98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3" x14ac:dyDescent="0.15">
      <c r="B194" s="182"/>
      <c r="C194" s="176"/>
      <c r="D194" s="176"/>
      <c r="E194" s="176"/>
      <c r="F194" s="176"/>
      <c r="G194" s="176"/>
      <c r="H194" s="193"/>
      <c r="I194" s="61"/>
    </row>
    <row r="195" spans="2:9" ht="13" x14ac:dyDescent="0.15">
      <c r="B195" s="182" t="s">
        <v>99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4" x14ac:dyDescent="0.15">
      <c r="B196" s="207" t="s">
        <v>100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3" x14ac:dyDescent="0.15">
      <c r="B197" s="195"/>
      <c r="C197" s="187"/>
      <c r="D197" s="187"/>
      <c r="E197" s="187"/>
      <c r="F197" s="187"/>
      <c r="G197" s="187"/>
      <c r="H197" s="188"/>
      <c r="I197" s="61"/>
    </row>
    <row r="198" spans="2:9" ht="14" thickBot="1" x14ac:dyDescent="0.2">
      <c r="B198" s="196" t="s">
        <v>101</v>
      </c>
      <c r="C198" s="437" t="s">
        <v>102</v>
      </c>
      <c r="D198" s="437"/>
      <c r="E198" s="437"/>
      <c r="F198" s="437"/>
      <c r="G198" s="437"/>
      <c r="H198" s="438"/>
      <c r="I198" s="61"/>
    </row>
    <row r="199" spans="2:9" x14ac:dyDescent="0.2">
      <c r="H199" s="360" t="s">
        <v>110</v>
      </c>
    </row>
    <row r="200" spans="2:9" x14ac:dyDescent="0.2">
      <c r="B200" s="66"/>
    </row>
    <row r="213" spans="2:77" s="26" customFormat="1" x14ac:dyDescent="0.2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2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2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2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2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2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2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2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2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2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2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2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2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2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2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2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2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2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2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2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2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2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2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2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2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2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2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2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2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2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2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2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2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2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2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2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2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2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2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2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2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2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2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2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2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2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2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2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2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2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2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2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2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2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2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2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2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2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2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2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2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2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2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2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2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2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2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2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2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2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2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2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2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2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2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2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2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2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2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2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2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2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2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2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2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2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2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2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2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2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2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2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2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2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2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2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2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2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2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2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2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2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2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2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2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2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2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2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2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2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2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2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2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2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2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2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2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2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2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2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2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2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2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2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2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2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2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2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2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2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2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2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2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2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2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2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2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2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2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2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2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2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2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2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2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2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2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2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2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2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2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2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2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2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2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2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2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2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2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2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2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2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2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2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2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2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2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2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2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2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2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2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2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2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2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2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2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2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2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2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2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2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2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2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2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2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2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2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2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2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2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2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2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2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2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2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2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2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2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2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2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2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2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2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2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2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2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2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2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2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2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2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2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2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2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2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2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2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2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2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2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2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2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2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2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2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2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2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2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2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2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2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2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2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1:H1"/>
    <mergeCell ref="B2:H2"/>
    <mergeCell ref="B9:H9"/>
    <mergeCell ref="B35:H35"/>
    <mergeCell ref="B68:H68"/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baseColWidth="10" defaultColWidth="8.6640625" defaultRowHeight="16" x14ac:dyDescent="0.2"/>
  <cols>
    <col min="1" max="1" width="4.5" customWidth="1"/>
    <col min="2" max="2" width="42.33203125" style="32" customWidth="1"/>
    <col min="3" max="3" width="14.33203125" style="26" customWidth="1"/>
    <col min="4" max="4" width="6.1640625" style="26" customWidth="1"/>
    <col min="5" max="5" width="19.5" style="26" customWidth="1"/>
    <col min="6" max="6" width="11.33203125" style="26" customWidth="1"/>
    <col min="7" max="7" width="19.1640625" style="23" customWidth="1"/>
    <col min="8" max="8" width="15.1640625" style="27" customWidth="1"/>
    <col min="9" max="9" width="15.5" style="27" customWidth="1"/>
    <col min="10" max="34" width="8.6640625" style="27"/>
  </cols>
  <sheetData>
    <row r="1" spans="2:34" s="16" customFormat="1" ht="21" thickBot="1" x14ac:dyDescent="0.25">
      <c r="B1" s="446" t="s">
        <v>111</v>
      </c>
      <c r="C1" s="447"/>
      <c r="D1" s="447"/>
      <c r="E1" s="447"/>
      <c r="F1" s="447"/>
      <c r="G1" s="448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8" thickBot="1" x14ac:dyDescent="0.25">
      <c r="B2" s="341" t="s">
        <v>112</v>
      </c>
      <c r="C2" s="342"/>
      <c r="D2" s="444" t="s">
        <v>113</v>
      </c>
      <c r="E2" s="444"/>
      <c r="F2" s="445"/>
      <c r="G2" s="221">
        <f>'Spending Plan'!C9</f>
        <v>0</v>
      </c>
      <c r="H2" s="222">
        <f>G2*12</f>
        <v>0</v>
      </c>
      <c r="I2" s="220" t="s">
        <v>114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2">
      <c r="B3" s="223"/>
      <c r="C3" s="224" t="s">
        <v>115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5" thickBot="1" x14ac:dyDescent="0.25">
      <c r="B4" s="227" t="s">
        <v>116</v>
      </c>
      <c r="C4" s="228" t="s">
        <v>117</v>
      </c>
      <c r="D4" s="229" t="s">
        <v>118</v>
      </c>
      <c r="E4" s="230" t="s">
        <v>112</v>
      </c>
      <c r="F4" s="231" t="s">
        <v>119</v>
      </c>
      <c r="G4" s="232" t="s">
        <v>120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7" thickBot="1" x14ac:dyDescent="0.25">
      <c r="B5" s="223" t="s">
        <v>85</v>
      </c>
      <c r="C5" s="169">
        <v>0.1</v>
      </c>
      <c r="D5" s="233" t="s">
        <v>121</v>
      </c>
      <c r="E5" s="170">
        <f>$G$2</f>
        <v>0</v>
      </c>
      <c r="F5" s="170"/>
      <c r="G5" s="164">
        <f>C5*E5</f>
        <v>0</v>
      </c>
    </row>
    <row r="6" spans="2:34" s="14" customFormat="1" ht="17" thickBot="1" x14ac:dyDescent="0.25">
      <c r="B6" s="223" t="s">
        <v>122</v>
      </c>
      <c r="C6" s="219" t="s">
        <v>123</v>
      </c>
      <c r="D6" s="442" t="s">
        <v>124</v>
      </c>
      <c r="E6" s="442"/>
      <c r="F6" s="443"/>
      <c r="G6" s="164">
        <f>'Spending Plan'!C25</f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8" thickBot="1" x14ac:dyDescent="0.25">
      <c r="B7" s="234" t="s">
        <v>125</v>
      </c>
      <c r="C7" s="235"/>
      <c r="D7" s="236"/>
      <c r="E7" s="237"/>
      <c r="F7" s="237"/>
      <c r="G7" s="221">
        <f>G2-G5-G6</f>
        <v>0</v>
      </c>
      <c r="H7" s="222">
        <f>G7*12</f>
        <v>0</v>
      </c>
      <c r="I7" s="220" t="s">
        <v>126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7" thickBot="1" x14ac:dyDescent="0.25">
      <c r="B8" s="34"/>
      <c r="C8" s="68"/>
      <c r="D8" s="23"/>
      <c r="E8" s="117"/>
      <c r="F8" s="117"/>
      <c r="G8" s="117"/>
    </row>
    <row r="9" spans="2:34" s="47" customFormat="1" ht="35" thickBot="1" x14ac:dyDescent="0.25">
      <c r="B9" s="238" t="s">
        <v>127</v>
      </c>
      <c r="C9" s="239" t="s">
        <v>117</v>
      </c>
      <c r="D9" s="240" t="s">
        <v>118</v>
      </c>
      <c r="E9" s="241" t="s">
        <v>128</v>
      </c>
      <c r="F9" s="242" t="s">
        <v>119</v>
      </c>
      <c r="G9" s="243" t="s">
        <v>120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8" thickBot="1" x14ac:dyDescent="0.25">
      <c r="B10" s="244" t="s">
        <v>89</v>
      </c>
      <c r="C10" s="166"/>
      <c r="D10" s="233" t="s">
        <v>121</v>
      </c>
      <c r="E10" s="170">
        <f>$G$7</f>
        <v>0</v>
      </c>
      <c r="F10" s="245" t="s">
        <v>119</v>
      </c>
      <c r="G10" s="165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7" thickBot="1" x14ac:dyDescent="0.25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7" thickBot="1" x14ac:dyDescent="0.25">
      <c r="B12" s="246" t="s">
        <v>90</v>
      </c>
      <c r="C12" s="166"/>
      <c r="D12" s="233" t="s">
        <v>121</v>
      </c>
      <c r="E12" s="170">
        <f>$G$7</f>
        <v>0</v>
      </c>
      <c r="F12" s="245" t="s">
        <v>119</v>
      </c>
      <c r="G12" s="165">
        <f>C12*E12</f>
        <v>0</v>
      </c>
    </row>
    <row r="13" spans="2:34" ht="17" thickBot="1" x14ac:dyDescent="0.25">
      <c r="B13" s="246"/>
      <c r="C13" s="168"/>
      <c r="D13" s="233"/>
      <c r="E13" s="170"/>
      <c r="F13" s="170"/>
      <c r="G13" s="249"/>
    </row>
    <row r="14" spans="2:34" ht="17" thickBot="1" x14ac:dyDescent="0.25">
      <c r="B14" s="246" t="s">
        <v>91</v>
      </c>
      <c r="C14" s="166"/>
      <c r="D14" s="233" t="s">
        <v>121</v>
      </c>
      <c r="E14" s="170">
        <f>$G$7</f>
        <v>0</v>
      </c>
      <c r="F14" s="245" t="s">
        <v>119</v>
      </c>
      <c r="G14" s="165">
        <f>C14*E14</f>
        <v>0</v>
      </c>
    </row>
    <row r="15" spans="2:34" ht="17" thickBot="1" x14ac:dyDescent="0.25">
      <c r="B15" s="246"/>
      <c r="C15" s="168"/>
      <c r="D15" s="233"/>
      <c r="E15" s="170"/>
      <c r="F15" s="170"/>
      <c r="G15" s="249"/>
    </row>
    <row r="16" spans="2:34" ht="17" thickBot="1" x14ac:dyDescent="0.25">
      <c r="B16" s="246" t="s">
        <v>92</v>
      </c>
      <c r="C16" s="166"/>
      <c r="D16" s="233" t="s">
        <v>121</v>
      </c>
      <c r="E16" s="170">
        <f>$G$7</f>
        <v>0</v>
      </c>
      <c r="F16" s="245" t="s">
        <v>119</v>
      </c>
      <c r="G16" s="165">
        <f>C16*E16</f>
        <v>0</v>
      </c>
    </row>
    <row r="17" spans="1:34" ht="17" thickBot="1" x14ac:dyDescent="0.25">
      <c r="B17" s="246"/>
      <c r="C17" s="168"/>
      <c r="D17" s="233"/>
      <c r="E17" s="170"/>
      <c r="F17" s="170"/>
      <c r="G17" s="249"/>
    </row>
    <row r="18" spans="1:34" s="1" customFormat="1" ht="14.75" customHeight="1" thickBot="1" x14ac:dyDescent="0.25">
      <c r="B18" s="244" t="s">
        <v>93</v>
      </c>
      <c r="C18" s="166"/>
      <c r="D18" s="233" t="s">
        <v>121</v>
      </c>
      <c r="E18" s="170">
        <f>$G$7</f>
        <v>0</v>
      </c>
      <c r="F18" s="245" t="s">
        <v>119</v>
      </c>
      <c r="G18" s="165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75" customHeight="1" thickBot="1" x14ac:dyDescent="0.25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7" thickBot="1" x14ac:dyDescent="0.25">
      <c r="B20" s="246" t="s">
        <v>94</v>
      </c>
      <c r="C20" s="166"/>
      <c r="D20" s="233" t="s">
        <v>121</v>
      </c>
      <c r="E20" s="170">
        <f>$G$7</f>
        <v>0</v>
      </c>
      <c r="F20" s="245" t="s">
        <v>119</v>
      </c>
      <c r="G20" s="165">
        <f>C20*E20</f>
        <v>0</v>
      </c>
    </row>
    <row r="21" spans="1:34" ht="17" thickBot="1" x14ac:dyDescent="0.25">
      <c r="B21" s="246"/>
      <c r="C21" s="168"/>
      <c r="D21" s="233"/>
      <c r="E21" s="170"/>
      <c r="F21" s="170"/>
      <c r="G21" s="249"/>
    </row>
    <row r="22" spans="1:34" ht="17" thickBot="1" x14ac:dyDescent="0.25">
      <c r="B22" s="246" t="s">
        <v>95</v>
      </c>
      <c r="C22" s="166"/>
      <c r="D22" s="233" t="s">
        <v>121</v>
      </c>
      <c r="E22" s="170">
        <f>$G$7</f>
        <v>0</v>
      </c>
      <c r="F22" s="245" t="s">
        <v>119</v>
      </c>
      <c r="G22" s="165">
        <f>C22*E22</f>
        <v>0</v>
      </c>
    </row>
    <row r="23" spans="1:34" ht="17" thickBot="1" x14ac:dyDescent="0.25">
      <c r="B23" s="223"/>
      <c r="C23" s="168"/>
      <c r="D23" s="233"/>
      <c r="E23" s="170"/>
      <c r="F23" s="170"/>
      <c r="G23" s="249"/>
    </row>
    <row r="24" spans="1:34" ht="17" thickBot="1" x14ac:dyDescent="0.25">
      <c r="B24" s="223" t="s">
        <v>96</v>
      </c>
      <c r="C24" s="166"/>
      <c r="D24" s="233" t="s">
        <v>121</v>
      </c>
      <c r="E24" s="170">
        <f>$G$7</f>
        <v>0</v>
      </c>
      <c r="F24" s="245" t="s">
        <v>119</v>
      </c>
      <c r="G24" s="165">
        <f>C24*E24</f>
        <v>0</v>
      </c>
    </row>
    <row r="25" spans="1:34" ht="17" thickBot="1" x14ac:dyDescent="0.25">
      <c r="B25" s="223"/>
      <c r="C25" s="168"/>
      <c r="D25" s="233"/>
      <c r="E25" s="170"/>
      <c r="F25" s="170"/>
      <c r="G25" s="249"/>
    </row>
    <row r="26" spans="1:34" s="27" customFormat="1" ht="17" thickBot="1" x14ac:dyDescent="0.25">
      <c r="A26"/>
      <c r="B26" s="223" t="s">
        <v>97</v>
      </c>
      <c r="C26" s="166"/>
      <c r="D26" s="233" t="s">
        <v>121</v>
      </c>
      <c r="E26" s="170">
        <f>$G$7</f>
        <v>0</v>
      </c>
      <c r="F26" s="245" t="s">
        <v>119</v>
      </c>
      <c r="G26" s="165">
        <f>C26*E26</f>
        <v>0</v>
      </c>
    </row>
    <row r="27" spans="1:34" s="27" customFormat="1" ht="17" thickBot="1" x14ac:dyDescent="0.25">
      <c r="A27"/>
      <c r="B27" s="223"/>
      <c r="C27" s="168"/>
      <c r="D27" s="233"/>
      <c r="E27" s="170"/>
      <c r="F27" s="170"/>
      <c r="G27" s="249"/>
    </row>
    <row r="28" spans="1:34" s="27" customFormat="1" ht="17" thickBot="1" x14ac:dyDescent="0.25">
      <c r="A28"/>
      <c r="B28" s="223" t="s">
        <v>98</v>
      </c>
      <c r="C28" s="166"/>
      <c r="D28" s="233" t="s">
        <v>121</v>
      </c>
      <c r="E28" s="170">
        <f>$G$7</f>
        <v>0</v>
      </c>
      <c r="F28" s="245" t="s">
        <v>119</v>
      </c>
      <c r="G28" s="165">
        <f>C28*E28</f>
        <v>0</v>
      </c>
    </row>
    <row r="29" spans="1:34" s="27" customFormat="1" ht="17" thickBot="1" x14ac:dyDescent="0.25">
      <c r="A29"/>
      <c r="B29" s="223"/>
      <c r="C29" s="168"/>
      <c r="D29" s="233"/>
      <c r="E29" s="170"/>
      <c r="F29" s="170"/>
      <c r="G29" s="249"/>
    </row>
    <row r="30" spans="1:34" s="27" customFormat="1" ht="17" thickBot="1" x14ac:dyDescent="0.25">
      <c r="A30"/>
      <c r="B30" s="223" t="s">
        <v>104</v>
      </c>
      <c r="C30" s="166"/>
      <c r="D30" s="233" t="s">
        <v>121</v>
      </c>
      <c r="E30" s="170">
        <f>$G$7</f>
        <v>0</v>
      </c>
      <c r="F30" s="245" t="s">
        <v>119</v>
      </c>
      <c r="G30" s="165">
        <f>C30*E30</f>
        <v>0</v>
      </c>
    </row>
    <row r="31" spans="1:34" s="27" customFormat="1" x14ac:dyDescent="0.2">
      <c r="A31"/>
      <c r="B31" s="223"/>
      <c r="C31" s="250"/>
      <c r="D31" s="233"/>
      <c r="E31" s="170"/>
      <c r="F31" s="170"/>
      <c r="G31" s="249"/>
    </row>
    <row r="32" spans="1:34" s="27" customFormat="1" x14ac:dyDescent="0.2">
      <c r="A32"/>
      <c r="B32" s="223" t="s">
        <v>101</v>
      </c>
      <c r="C32" s="251" t="s">
        <v>123</v>
      </c>
      <c r="D32" s="252"/>
      <c r="E32" s="253"/>
      <c r="F32" s="253"/>
      <c r="G32" s="254"/>
    </row>
    <row r="33" spans="1:34" s="27" customFormat="1" x14ac:dyDescent="0.2">
      <c r="A33"/>
      <c r="B33" s="223"/>
      <c r="C33" s="170"/>
      <c r="D33" s="252"/>
      <c r="E33" s="253"/>
      <c r="F33" s="253"/>
      <c r="G33" s="254"/>
    </row>
    <row r="34" spans="1:34" s="27" customFormat="1" ht="17" thickBot="1" x14ac:dyDescent="0.25">
      <c r="A34"/>
      <c r="B34" s="223" t="s">
        <v>129</v>
      </c>
      <c r="C34" s="255">
        <f>SUM(C10:C32)</f>
        <v>0</v>
      </c>
      <c r="D34" s="233"/>
      <c r="E34" s="170"/>
      <c r="F34" s="245"/>
      <c r="G34" s="256"/>
    </row>
    <row r="35" spans="1:34" s="29" customFormat="1" ht="19" thickBot="1" x14ac:dyDescent="0.25">
      <c r="B35" s="257" t="s">
        <v>130</v>
      </c>
      <c r="C35" s="258"/>
      <c r="D35" s="258"/>
      <c r="E35" s="259"/>
      <c r="F35" s="259"/>
      <c r="G35" s="171">
        <f>SUM(G10:G32)</f>
        <v>0</v>
      </c>
      <c r="H35" s="67" t="str">
        <f>IF(G35&lt;=G7,"OK","Too High")</f>
        <v>OK</v>
      </c>
    </row>
    <row r="36" spans="1:34" s="23" customFormat="1" x14ac:dyDescent="0.2">
      <c r="A36"/>
      <c r="B36" s="31"/>
      <c r="G36" s="360" t="s">
        <v>110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2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2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2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2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2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2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2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Normal="100" zoomScalePageLayoutView="80" workbookViewId="0">
      <pane ySplit="7" topLeftCell="A13" activePane="bottomLeft" state="frozen"/>
      <selection pane="bottomLeft" activeCell="C4" sqref="C4"/>
    </sheetView>
  </sheetViews>
  <sheetFormatPr baseColWidth="10" defaultColWidth="8.6640625" defaultRowHeight="16" outlineLevelRow="1" outlineLevelCol="1" x14ac:dyDescent="0.2"/>
  <cols>
    <col min="1" max="1" width="7.6640625" customWidth="1"/>
    <col min="2" max="2" width="60.6640625" customWidth="1"/>
    <col min="3" max="3" width="20.5" style="2" customWidth="1"/>
    <col min="4" max="4" width="18.33203125" style="2" customWidth="1" outlineLevel="1"/>
    <col min="5" max="5" width="20.83203125" style="2" customWidth="1" outlineLevel="1"/>
    <col min="6" max="6" width="108.33203125" style="153" customWidth="1"/>
    <col min="7" max="11" width="8.6640625" style="27" customWidth="1"/>
    <col min="12" max="12" width="8.6640625" style="110" customWidth="1"/>
    <col min="13" max="75" width="8.6640625" style="27" customWidth="1"/>
  </cols>
  <sheetData>
    <row r="1" spans="1:75" s="18" customFormat="1" ht="20" x14ac:dyDescent="0.2">
      <c r="A1" s="14"/>
      <c r="B1" s="106" t="s">
        <v>131</v>
      </c>
      <c r="C1" s="107" t="s">
        <v>132</v>
      </c>
      <c r="D1" s="108" t="s">
        <v>133</v>
      </c>
      <c r="E1" s="109" t="s">
        <v>134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2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9" thickBot="1" x14ac:dyDescent="0.25">
      <c r="A3" s="47"/>
      <c r="B3" s="452" t="s">
        <v>135</v>
      </c>
      <c r="C3" s="453"/>
      <c r="D3" s="453"/>
      <c r="E3" s="454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9" thickBot="1" x14ac:dyDescent="0.25">
      <c r="B4" s="280" t="s">
        <v>128</v>
      </c>
      <c r="C4" s="281">
        <f>C30</f>
        <v>0</v>
      </c>
      <c r="D4" s="282"/>
      <c r="E4" s="283">
        <f>E30</f>
        <v>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9" thickBot="1" x14ac:dyDescent="0.25">
      <c r="B5" s="280" t="s">
        <v>136</v>
      </c>
      <c r="C5" s="281">
        <f>C127</f>
        <v>2025.28</v>
      </c>
      <c r="D5" s="282"/>
      <c r="E5" s="283">
        <f>E127</f>
        <v>2025.28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9" thickBot="1" x14ac:dyDescent="0.25">
      <c r="A6"/>
      <c r="B6" s="280" t="s">
        <v>137</v>
      </c>
      <c r="C6" s="281">
        <f>C4-C5</f>
        <v>-2025.28</v>
      </c>
      <c r="D6" s="282"/>
      <c r="E6" s="283">
        <f>E4-E5</f>
        <v>-2025.28</v>
      </c>
      <c r="F6" s="158"/>
      <c r="L6" s="110"/>
    </row>
    <row r="7" spans="1:75" s="27" customFormat="1" ht="9.75" customHeight="1" thickBot="1" x14ac:dyDescent="0.25">
      <c r="A7"/>
      <c r="B7" s="284"/>
      <c r="C7" s="285"/>
      <c r="D7" s="286"/>
      <c r="E7" s="287"/>
      <c r="F7" s="288"/>
      <c r="L7" s="110"/>
    </row>
    <row r="8" spans="1:75" s="33" customFormat="1" ht="19" thickBot="1" x14ac:dyDescent="0.25">
      <c r="B8" s="449" t="s">
        <v>138</v>
      </c>
      <c r="C8" s="450"/>
      <c r="D8" s="450"/>
      <c r="E8" s="451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7" thickBot="1" x14ac:dyDescent="0.25">
      <c r="B9" s="290" t="s">
        <v>112</v>
      </c>
      <c r="C9" s="291">
        <f>SUM(C10:C17)</f>
        <v>0</v>
      </c>
      <c r="D9" s="337"/>
      <c r="E9" s="291">
        <f>SUM(E10:E17)</f>
        <v>0</v>
      </c>
      <c r="F9" s="292"/>
      <c r="L9" s="113"/>
    </row>
    <row r="10" spans="1:75" s="14" customFormat="1" outlineLevel="1" x14ac:dyDescent="0.2">
      <c r="B10" s="159" t="s">
        <v>139</v>
      </c>
      <c r="C10" s="293"/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2">
      <c r="B11" s="159" t="s">
        <v>140</v>
      </c>
      <c r="C11" s="161"/>
      <c r="D11" s="296"/>
      <c r="E11" s="297"/>
      <c r="F11" s="298"/>
    </row>
    <row r="12" spans="1:75" outlineLevel="1" x14ac:dyDescent="0.2">
      <c r="B12" s="159" t="s">
        <v>141</v>
      </c>
      <c r="C12" s="161"/>
      <c r="D12" s="296"/>
      <c r="E12" s="297"/>
      <c r="F12" s="292"/>
    </row>
    <row r="13" spans="1:75" s="1" customFormat="1" outlineLevel="1" x14ac:dyDescent="0.2">
      <c r="A13" s="72"/>
      <c r="B13" s="159" t="s">
        <v>142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2">
      <c r="A14"/>
      <c r="B14" s="159" t="s">
        <v>143</v>
      </c>
      <c r="C14" s="161"/>
      <c r="D14" s="296"/>
      <c r="E14" s="297"/>
      <c r="F14" s="292"/>
      <c r="L14" s="110"/>
    </row>
    <row r="15" spans="1:75" outlineLevel="1" x14ac:dyDescent="0.2">
      <c r="B15" s="159" t="s">
        <v>144</v>
      </c>
      <c r="C15" s="161"/>
      <c r="D15" s="296"/>
      <c r="E15" s="297"/>
      <c r="F15" s="292"/>
    </row>
    <row r="16" spans="1:75" outlineLevel="1" x14ac:dyDescent="0.2">
      <c r="B16" s="159" t="s">
        <v>145</v>
      </c>
      <c r="C16" s="161"/>
      <c r="D16" s="296"/>
      <c r="E16" s="297"/>
      <c r="F16" s="292"/>
    </row>
    <row r="17" spans="1:75" ht="17" outlineLevel="1" thickBot="1" x14ac:dyDescent="0.25">
      <c r="B17" s="299" t="s">
        <v>146</v>
      </c>
      <c r="C17" s="300"/>
      <c r="D17" s="301"/>
      <c r="E17" s="302"/>
      <c r="F17" s="292"/>
    </row>
    <row r="18" spans="1:75" ht="12" customHeight="1" thickBot="1" x14ac:dyDescent="0.25">
      <c r="B18" s="303" t="s">
        <v>147</v>
      </c>
      <c r="C18" s="304"/>
      <c r="D18" s="305"/>
      <c r="E18" s="306"/>
      <c r="F18" s="307"/>
    </row>
    <row r="19" spans="1:75" s="39" customFormat="1" ht="18" thickBot="1" x14ac:dyDescent="0.25">
      <c r="A19" s="73"/>
      <c r="B19" s="308" t="s">
        <v>148</v>
      </c>
      <c r="C19" s="291">
        <f>SUM(C20:C23)</f>
        <v>0</v>
      </c>
      <c r="D19" s="291">
        <f>'% Spending Plan'!G5</f>
        <v>0</v>
      </c>
      <c r="E19" s="291">
        <f>SUM(E20:E23)</f>
        <v>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2">
      <c r="A20" s="72"/>
      <c r="B20" s="159" t="s">
        <v>149</v>
      </c>
      <c r="C20" s="293"/>
      <c r="D20" s="309"/>
      <c r="E20" s="295"/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2">
      <c r="B21" s="159" t="s">
        <v>150</v>
      </c>
      <c r="C21" s="161"/>
      <c r="D21" s="309"/>
      <c r="E21" s="297"/>
      <c r="F21" s="292"/>
    </row>
    <row r="22" spans="1:75" outlineLevel="1" x14ac:dyDescent="0.2">
      <c r="B22" s="159" t="s">
        <v>151</v>
      </c>
      <c r="C22" s="161"/>
      <c r="D22" s="309"/>
      <c r="E22" s="297"/>
      <c r="F22" s="292"/>
    </row>
    <row r="23" spans="1:75" ht="17" outlineLevel="1" thickBot="1" x14ac:dyDescent="0.25">
      <c r="B23" s="310" t="s">
        <v>152</v>
      </c>
      <c r="C23" s="311"/>
      <c r="D23" s="309"/>
      <c r="E23" s="312"/>
      <c r="F23" s="292"/>
    </row>
    <row r="24" spans="1:75" ht="17" thickBot="1" x14ac:dyDescent="0.25">
      <c r="B24" s="313"/>
      <c r="C24" s="304"/>
      <c r="D24" s="314"/>
      <c r="E24" s="315"/>
      <c r="F24" s="307"/>
    </row>
    <row r="25" spans="1:75" s="39" customFormat="1" ht="18" thickBot="1" x14ac:dyDescent="0.25">
      <c r="A25" s="73"/>
      <c r="B25" s="308" t="s">
        <v>153</v>
      </c>
      <c r="C25" s="291">
        <f>SUM(C26:C27)</f>
        <v>0</v>
      </c>
      <c r="D25" s="291">
        <f>C25</f>
        <v>0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2">
      <c r="A26" s="72"/>
      <c r="B26" s="159" t="s">
        <v>154</v>
      </c>
      <c r="C26" s="293"/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2">
      <c r="B27" s="159" t="s">
        <v>155</v>
      </c>
      <c r="C27" s="161"/>
      <c r="D27" s="309"/>
      <c r="E27" s="297"/>
      <c r="F27" s="292"/>
    </row>
    <row r="28" spans="1:75" ht="40" outlineLevel="1" thickBot="1" x14ac:dyDescent="0.25">
      <c r="B28" s="396" t="s">
        <v>156</v>
      </c>
      <c r="C28" s="316"/>
      <c r="D28" s="317"/>
      <c r="E28" s="318"/>
      <c r="F28" s="319"/>
    </row>
    <row r="29" spans="1:75" ht="17" thickBot="1" x14ac:dyDescent="0.25">
      <c r="B29" s="320"/>
      <c r="C29" s="321"/>
      <c r="D29" s="296"/>
      <c r="E29" s="322"/>
      <c r="F29" s="307"/>
      <c r="L29" s="112"/>
    </row>
    <row r="30" spans="1:75" s="28" customFormat="1" ht="19" thickBot="1" x14ac:dyDescent="0.25">
      <c r="A30" s="47"/>
      <c r="B30" s="363" t="s">
        <v>157</v>
      </c>
      <c r="C30" s="323">
        <f>C9-C19-C25</f>
        <v>0</v>
      </c>
      <c r="D30" s="323">
        <f>C9-D19-D25</f>
        <v>0</v>
      </c>
      <c r="E30" s="324">
        <f>E9-E19-E25</f>
        <v>0</v>
      </c>
      <c r="F30" s="343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7" thickBot="1" x14ac:dyDescent="0.25">
      <c r="A31"/>
      <c r="B31" s="325"/>
      <c r="C31" s="296"/>
      <c r="D31" s="296"/>
      <c r="E31" s="296"/>
      <c r="F31" s="307"/>
      <c r="L31" s="112"/>
    </row>
    <row r="32" spans="1:75" s="33" customFormat="1" ht="18" x14ac:dyDescent="0.2">
      <c r="B32" s="455" t="s">
        <v>158</v>
      </c>
      <c r="C32" s="456"/>
      <c r="D32" s="456"/>
      <c r="E32" s="457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7" thickBot="1" x14ac:dyDescent="0.25">
      <c r="A33"/>
      <c r="B33" s="326"/>
      <c r="C33" s="296"/>
      <c r="D33" s="296"/>
      <c r="E33" s="327"/>
      <c r="F33" s="307"/>
      <c r="L33" s="112"/>
    </row>
    <row r="34" spans="1:75" s="39" customFormat="1" ht="18" thickBot="1" x14ac:dyDescent="0.2">
      <c r="A34" s="73"/>
      <c r="B34" s="328" t="s">
        <v>159</v>
      </c>
      <c r="C34" s="291">
        <f>SUM(C35:C47)</f>
        <v>1727.28</v>
      </c>
      <c r="D34" s="291">
        <f>'% Spending Plan'!G10</f>
        <v>0</v>
      </c>
      <c r="E34" s="291">
        <f>SUM(E35:E47)</f>
        <v>1727.28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ht="17" outlineLevel="1" x14ac:dyDescent="0.15">
      <c r="A35" s="72"/>
      <c r="B35" s="160" t="s">
        <v>160</v>
      </c>
      <c r="C35" s="329">
        <f>'Assets &amp; Liabilities'!D57</f>
        <v>1727.28</v>
      </c>
      <c r="D35" s="330"/>
      <c r="E35" s="331">
        <f>'Assets &amp; Liabilities'!D57</f>
        <v>1727.28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15">
      <c r="A36" s="72"/>
      <c r="B36" s="159" t="s">
        <v>161</v>
      </c>
      <c r="C36" s="161"/>
      <c r="D36" s="330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15">
      <c r="A37" s="72"/>
      <c r="B37" s="159" t="s">
        <v>162</v>
      </c>
      <c r="C37" s="161"/>
      <c r="D37" s="330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2">
      <c r="B38" s="159" t="s">
        <v>163</v>
      </c>
      <c r="C38" s="161"/>
      <c r="D38" s="330"/>
      <c r="E38" s="297"/>
      <c r="F38" s="292"/>
    </row>
    <row r="39" spans="1:75" outlineLevel="1" x14ac:dyDescent="0.2">
      <c r="B39" s="159" t="s">
        <v>164</v>
      </c>
      <c r="C39" s="161"/>
      <c r="D39" s="330"/>
      <c r="E39" s="297"/>
      <c r="F39" s="292"/>
    </row>
    <row r="40" spans="1:75" outlineLevel="1" x14ac:dyDescent="0.2">
      <c r="B40" s="159" t="s">
        <v>165</v>
      </c>
      <c r="C40" s="161"/>
      <c r="D40" s="330"/>
      <c r="E40" s="297"/>
      <c r="F40" s="292"/>
    </row>
    <row r="41" spans="1:75" s="1" customFormat="1" outlineLevel="1" x14ac:dyDescent="0.15">
      <c r="A41" s="72"/>
      <c r="B41" s="159" t="s">
        <v>166</v>
      </c>
      <c r="C41" s="161"/>
      <c r="D41" s="330"/>
      <c r="E41" s="297"/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2">
      <c r="B42" s="159" t="s">
        <v>167</v>
      </c>
      <c r="C42" s="161"/>
      <c r="D42" s="330"/>
      <c r="E42" s="297"/>
      <c r="F42" s="292"/>
    </row>
    <row r="43" spans="1:75" outlineLevel="1" x14ac:dyDescent="0.2">
      <c r="B43" s="159" t="s">
        <v>168</v>
      </c>
      <c r="C43" s="161"/>
      <c r="D43" s="330"/>
      <c r="E43" s="297"/>
      <c r="F43" s="292"/>
    </row>
    <row r="44" spans="1:75" outlineLevel="1" x14ac:dyDescent="0.2">
      <c r="B44" s="159" t="s">
        <v>169</v>
      </c>
      <c r="C44" s="161"/>
      <c r="D44" s="330"/>
      <c r="E44" s="297"/>
      <c r="F44" s="292"/>
    </row>
    <row r="45" spans="1:75" outlineLevel="1" x14ac:dyDescent="0.2">
      <c r="B45" s="159" t="s">
        <v>170</v>
      </c>
      <c r="C45" s="161"/>
      <c r="D45" s="330"/>
      <c r="E45" s="297"/>
      <c r="F45" s="292"/>
    </row>
    <row r="46" spans="1:75" outlineLevel="1" x14ac:dyDescent="0.2">
      <c r="B46" s="159" t="s">
        <v>171</v>
      </c>
      <c r="C46" s="161"/>
      <c r="D46" s="330"/>
      <c r="E46" s="297"/>
      <c r="F46" s="292"/>
    </row>
    <row r="47" spans="1:75" ht="17" outlineLevel="1" thickBot="1" x14ac:dyDescent="0.25">
      <c r="B47" s="299" t="s">
        <v>155</v>
      </c>
      <c r="C47" s="300"/>
      <c r="D47" s="286"/>
      <c r="E47" s="302"/>
      <c r="F47" s="292"/>
    </row>
    <row r="48" spans="1:75" ht="17" thickBot="1" x14ac:dyDescent="0.25">
      <c r="B48" s="320" t="s">
        <v>31</v>
      </c>
      <c r="C48" s="332"/>
      <c r="D48" s="330"/>
      <c r="E48" s="322" t="s">
        <v>31</v>
      </c>
      <c r="F48" s="307"/>
      <c r="M48" s="38"/>
      <c r="N48" s="38"/>
      <c r="O48" s="38"/>
      <c r="P48" s="38"/>
    </row>
    <row r="49" spans="1:75" s="39" customFormat="1" ht="18" thickBot="1" x14ac:dyDescent="0.25">
      <c r="A49" s="73"/>
      <c r="B49" s="328" t="s">
        <v>172</v>
      </c>
      <c r="C49" s="291">
        <f>SUM(C50:C51)</f>
        <v>0</v>
      </c>
      <c r="D49" s="291">
        <f>'% Spending Plan'!G12</f>
        <v>0</v>
      </c>
      <c r="E49" s="291">
        <f>SUM(E50:E51)</f>
        <v>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2">
      <c r="A50" s="72"/>
      <c r="B50" s="159" t="s">
        <v>173</v>
      </c>
      <c r="C50" s="293"/>
      <c r="D50" s="330"/>
      <c r="E50" s="295"/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7" outlineLevel="1" thickBot="1" x14ac:dyDescent="0.25">
      <c r="B51" s="299" t="s">
        <v>155</v>
      </c>
      <c r="C51" s="300"/>
      <c r="D51" s="286"/>
      <c r="E51" s="302"/>
      <c r="F51" s="292"/>
    </row>
    <row r="52" spans="1:75" ht="17" thickBot="1" x14ac:dyDescent="0.25">
      <c r="B52" s="320"/>
      <c r="C52" s="321"/>
      <c r="D52" s="330"/>
      <c r="E52" s="322" t="s">
        <v>31</v>
      </c>
      <c r="F52" s="307"/>
    </row>
    <row r="53" spans="1:75" s="39" customFormat="1" ht="18" thickBot="1" x14ac:dyDescent="0.25">
      <c r="A53" s="73"/>
      <c r="B53" s="308" t="s">
        <v>174</v>
      </c>
      <c r="C53" s="291">
        <f>SUM(C54:C61)</f>
        <v>298</v>
      </c>
      <c r="D53" s="291">
        <f>'% Spending Plan'!G14</f>
        <v>0</v>
      </c>
      <c r="E53" s="291">
        <f>SUM(E54:E61)</f>
        <v>298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ht="17" outlineLevel="1" x14ac:dyDescent="0.2">
      <c r="A54" s="72"/>
      <c r="B54" s="160" t="s">
        <v>175</v>
      </c>
      <c r="C54" s="329">
        <f>'Assets &amp; Liabilities'!D47</f>
        <v>298</v>
      </c>
      <c r="D54" s="330"/>
      <c r="E54" s="333">
        <f>'Assets &amp; Liabilities'!D47</f>
        <v>298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2">
      <c r="B55" s="159" t="s">
        <v>176</v>
      </c>
      <c r="C55" s="161"/>
      <c r="D55" s="330"/>
      <c r="E55" s="297"/>
      <c r="F55" s="292"/>
    </row>
    <row r="56" spans="1:75" outlineLevel="1" x14ac:dyDescent="0.2">
      <c r="B56" s="159" t="s">
        <v>177</v>
      </c>
      <c r="C56" s="161"/>
      <c r="D56" s="330"/>
      <c r="E56" s="297"/>
      <c r="F56" s="292"/>
    </row>
    <row r="57" spans="1:75" outlineLevel="1" x14ac:dyDescent="0.2">
      <c r="B57" s="159" t="s">
        <v>178</v>
      </c>
      <c r="C57" s="161"/>
      <c r="D57" s="330"/>
      <c r="E57" s="297"/>
      <c r="F57" s="292"/>
    </row>
    <row r="58" spans="1:75" outlineLevel="1" x14ac:dyDescent="0.2">
      <c r="B58" s="159" t="s">
        <v>179</v>
      </c>
      <c r="C58" s="161"/>
      <c r="D58" s="330"/>
      <c r="E58" s="297"/>
      <c r="F58" s="292"/>
    </row>
    <row r="59" spans="1:75" outlineLevel="1" x14ac:dyDescent="0.2">
      <c r="B59" s="159" t="s">
        <v>170</v>
      </c>
      <c r="C59" s="161"/>
      <c r="D59" s="330"/>
      <c r="E59" s="297"/>
      <c r="F59" s="292"/>
    </row>
    <row r="60" spans="1:75" outlineLevel="1" x14ac:dyDescent="0.2">
      <c r="B60" s="159" t="s">
        <v>180</v>
      </c>
      <c r="C60" s="161"/>
      <c r="D60" s="330"/>
      <c r="E60" s="297"/>
      <c r="F60" s="292"/>
    </row>
    <row r="61" spans="1:75" ht="17" outlineLevel="1" thickBot="1" x14ac:dyDescent="0.25">
      <c r="B61" s="299" t="s">
        <v>181</v>
      </c>
      <c r="C61" s="300"/>
      <c r="D61" s="286"/>
      <c r="E61" s="302"/>
      <c r="F61" s="292"/>
    </row>
    <row r="62" spans="1:75" ht="17" thickBot="1" x14ac:dyDescent="0.25">
      <c r="B62" s="320"/>
      <c r="C62" s="321"/>
      <c r="D62" s="330"/>
      <c r="E62" s="322"/>
      <c r="F62" s="288"/>
      <c r="L62" s="112"/>
    </row>
    <row r="63" spans="1:75" s="39" customFormat="1" ht="18" thickBot="1" x14ac:dyDescent="0.25">
      <c r="A63" s="73"/>
      <c r="B63" s="328" t="s">
        <v>182</v>
      </c>
      <c r="C63" s="291">
        <f>SUM(C64:C67)</f>
        <v>0</v>
      </c>
      <c r="D63" s="291">
        <f>'% Spending Plan'!G16</f>
        <v>0</v>
      </c>
      <c r="E63" s="291">
        <f>SUM(E64:E67)</f>
        <v>0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2">
      <c r="A64" s="72"/>
      <c r="B64" s="159" t="s">
        <v>183</v>
      </c>
      <c r="C64" s="293"/>
      <c r="D64" s="330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2">
      <c r="B65" s="159" t="s">
        <v>184</v>
      </c>
      <c r="C65" s="161"/>
      <c r="D65" s="330"/>
      <c r="E65" s="297"/>
      <c r="F65" s="292"/>
    </row>
    <row r="66" spans="1:75" outlineLevel="1" x14ac:dyDescent="0.2">
      <c r="B66" s="159" t="s">
        <v>185</v>
      </c>
      <c r="C66" s="161"/>
      <c r="D66" s="330"/>
      <c r="E66" s="297"/>
      <c r="F66" s="292"/>
    </row>
    <row r="67" spans="1:75" ht="17" outlineLevel="1" thickBot="1" x14ac:dyDescent="0.25">
      <c r="B67" s="299" t="s">
        <v>155</v>
      </c>
      <c r="C67" s="300"/>
      <c r="D67" s="286"/>
      <c r="E67" s="302"/>
      <c r="F67" s="292"/>
    </row>
    <row r="68" spans="1:75" ht="17" thickBot="1" x14ac:dyDescent="0.25">
      <c r="B68" s="320"/>
      <c r="C68" s="321"/>
      <c r="D68" s="330"/>
      <c r="E68" s="322"/>
      <c r="F68" s="288"/>
    </row>
    <row r="69" spans="1:75" s="39" customFormat="1" ht="18" thickBot="1" x14ac:dyDescent="0.25">
      <c r="A69" s="73"/>
      <c r="B69" s="328" t="s">
        <v>186</v>
      </c>
      <c r="C69" s="291">
        <f>SUM(C70:C72)</f>
        <v>0</v>
      </c>
      <c r="D69" s="291">
        <f>'% Spending Plan'!G18</f>
        <v>0</v>
      </c>
      <c r="E69" s="291">
        <f>SUM(E70:E72)</f>
        <v>0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ht="17" outlineLevel="1" x14ac:dyDescent="0.2">
      <c r="A70" s="72"/>
      <c r="B70" s="160" t="s">
        <v>187</v>
      </c>
      <c r="C70" s="329">
        <f>'Assets &amp; Liabilities'!D37</f>
        <v>0</v>
      </c>
      <c r="D70" s="330"/>
      <c r="E70" s="331">
        <f>'Assets &amp; Liabilities'!D37</f>
        <v>0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ht="17" outlineLevel="1" x14ac:dyDescent="0.2">
      <c r="A71" s="72"/>
      <c r="B71" s="160" t="s">
        <v>188</v>
      </c>
      <c r="C71" s="334">
        <f>'Assets &amp; Liabilities'!$D71</f>
        <v>0</v>
      </c>
      <c r="D71" s="330"/>
      <c r="E71" s="335">
        <f>'Assets &amp; Liabilities'!$D71</f>
        <v>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7" outlineLevel="1" thickBot="1" x14ac:dyDescent="0.25">
      <c r="A72" s="72"/>
      <c r="B72" s="299" t="s">
        <v>189</v>
      </c>
      <c r="C72" s="300"/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7" thickBot="1" x14ac:dyDescent="0.25">
      <c r="B73" s="320"/>
      <c r="C73" s="321"/>
      <c r="D73" s="330"/>
      <c r="E73" s="322"/>
      <c r="F73" s="288"/>
    </row>
    <row r="74" spans="1:75" s="39" customFormat="1" ht="18" thickBot="1" x14ac:dyDescent="0.25">
      <c r="A74" s="73"/>
      <c r="B74" s="328" t="s">
        <v>190</v>
      </c>
      <c r="C74" s="291">
        <f>SUM(C75:C81)</f>
        <v>0</v>
      </c>
      <c r="D74" s="291">
        <f>'% Spending Plan'!G20</f>
        <v>0</v>
      </c>
      <c r="E74" s="291">
        <f>SUM(E75:E81)</f>
        <v>0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2">
      <c r="A75" s="72"/>
      <c r="B75" s="159" t="s">
        <v>191</v>
      </c>
      <c r="C75" s="293"/>
      <c r="D75" s="330"/>
      <c r="E75" s="295"/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2">
      <c r="B76" s="159" t="s">
        <v>192</v>
      </c>
      <c r="C76" s="161"/>
      <c r="D76" s="330"/>
      <c r="E76" s="297"/>
      <c r="F76" s="292"/>
    </row>
    <row r="77" spans="1:75" outlineLevel="1" x14ac:dyDescent="0.2">
      <c r="B77" s="159" t="s">
        <v>193</v>
      </c>
      <c r="C77" s="161"/>
      <c r="D77" s="330"/>
      <c r="E77" s="297"/>
      <c r="F77" s="292"/>
    </row>
    <row r="78" spans="1:75" s="1" customFormat="1" outlineLevel="1" x14ac:dyDescent="0.2">
      <c r="A78" s="72"/>
      <c r="B78" s="159" t="s">
        <v>194</v>
      </c>
      <c r="C78" s="161"/>
      <c r="D78" s="330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2">
      <c r="B79" s="159" t="s">
        <v>195</v>
      </c>
      <c r="C79" s="161"/>
      <c r="D79" s="330"/>
      <c r="E79" s="297"/>
      <c r="F79" s="292"/>
    </row>
    <row r="80" spans="1:75" outlineLevel="1" x14ac:dyDescent="0.2">
      <c r="B80" s="159" t="s">
        <v>196</v>
      </c>
      <c r="C80" s="161"/>
      <c r="D80" s="330"/>
      <c r="E80" s="297"/>
      <c r="F80" s="292"/>
    </row>
    <row r="81" spans="1:75" ht="17" outlineLevel="1" thickBot="1" x14ac:dyDescent="0.25">
      <c r="B81" s="299" t="s">
        <v>155</v>
      </c>
      <c r="C81" s="300"/>
      <c r="D81" s="286"/>
      <c r="E81" s="302"/>
      <c r="F81" s="292"/>
    </row>
    <row r="82" spans="1:75" ht="17" thickBot="1" x14ac:dyDescent="0.25">
      <c r="B82" s="320"/>
      <c r="C82" s="321"/>
      <c r="D82" s="330"/>
      <c r="E82" s="322"/>
      <c r="F82" s="288"/>
    </row>
    <row r="83" spans="1:75" s="39" customFormat="1" ht="18" thickBot="1" x14ac:dyDescent="0.25">
      <c r="A83" s="73"/>
      <c r="B83" s="328" t="s">
        <v>197</v>
      </c>
      <c r="C83" s="291">
        <f>SUM(C84:C86)</f>
        <v>0</v>
      </c>
      <c r="D83" s="291">
        <f>'% Spending Plan'!G22</f>
        <v>0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2">
      <c r="A84" s="72"/>
      <c r="B84" s="159" t="s">
        <v>198</v>
      </c>
      <c r="C84" s="293"/>
      <c r="D84" s="330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2">
      <c r="B85" s="159" t="s">
        <v>199</v>
      </c>
      <c r="C85" s="161"/>
      <c r="D85" s="330"/>
      <c r="E85" s="297"/>
      <c r="F85" s="292"/>
    </row>
    <row r="86" spans="1:75" ht="17" outlineLevel="1" thickBot="1" x14ac:dyDescent="0.25">
      <c r="B86" s="299" t="s">
        <v>155</v>
      </c>
      <c r="C86" s="300"/>
      <c r="D86" s="286"/>
      <c r="E86" s="302"/>
      <c r="F86" s="292"/>
    </row>
    <row r="87" spans="1:75" ht="17" thickBot="1" x14ac:dyDescent="0.25">
      <c r="B87" s="320"/>
      <c r="C87" s="336"/>
      <c r="D87" s="330"/>
      <c r="E87" s="322"/>
      <c r="F87" s="288"/>
    </row>
    <row r="88" spans="1:75" s="39" customFormat="1" ht="18" thickBot="1" x14ac:dyDescent="0.25">
      <c r="A88" s="73"/>
      <c r="B88" s="328" t="s">
        <v>200</v>
      </c>
      <c r="C88" s="291">
        <f>SUM(C89:C91)</f>
        <v>0</v>
      </c>
      <c r="D88" s="291">
        <f>'% Spending Plan'!G24</f>
        <v>0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2">
      <c r="A89" s="72"/>
      <c r="B89" s="159" t="s">
        <v>201</v>
      </c>
      <c r="C89" s="293"/>
      <c r="D89" s="330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2">
      <c r="B90" s="159" t="s">
        <v>202</v>
      </c>
      <c r="C90" s="161"/>
      <c r="D90" s="330"/>
      <c r="E90" s="297"/>
      <c r="F90" s="292"/>
    </row>
    <row r="91" spans="1:75" ht="17" outlineLevel="1" thickBot="1" x14ac:dyDescent="0.25">
      <c r="B91" s="299" t="s">
        <v>155</v>
      </c>
      <c r="C91" s="300"/>
      <c r="D91" s="286"/>
      <c r="E91" s="302"/>
      <c r="F91" s="292"/>
    </row>
    <row r="92" spans="1:75" ht="17" thickBot="1" x14ac:dyDescent="0.25">
      <c r="B92" s="320"/>
      <c r="C92" s="336"/>
      <c r="D92" s="330"/>
      <c r="E92" s="322"/>
      <c r="F92" s="288"/>
    </row>
    <row r="93" spans="1:75" s="39" customFormat="1" ht="18" thickBot="1" x14ac:dyDescent="0.25">
      <c r="A93" s="73"/>
      <c r="B93" s="328" t="s">
        <v>203</v>
      </c>
      <c r="C93" s="291">
        <f>SUM(C94:C99)</f>
        <v>0</v>
      </c>
      <c r="D93" s="291">
        <f>'% Spending Plan'!G26</f>
        <v>0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2">
      <c r="B94" s="159" t="s">
        <v>204</v>
      </c>
      <c r="C94" s="293"/>
      <c r="D94" s="330"/>
      <c r="E94" s="295"/>
      <c r="F94" s="292"/>
    </row>
    <row r="95" spans="1:75" s="1" customFormat="1" outlineLevel="1" x14ac:dyDescent="0.2">
      <c r="A95" s="72"/>
      <c r="B95" s="159" t="s">
        <v>205</v>
      </c>
      <c r="C95" s="161"/>
      <c r="D95" s="330"/>
      <c r="E95" s="297"/>
      <c r="F95" s="292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2">
      <c r="B96" s="159" t="s">
        <v>206</v>
      </c>
      <c r="C96" s="161"/>
      <c r="D96" s="330"/>
      <c r="E96" s="297"/>
      <c r="F96" s="292"/>
    </row>
    <row r="97" spans="1:75" outlineLevel="1" x14ac:dyDescent="0.2">
      <c r="B97" s="159" t="s">
        <v>207</v>
      </c>
      <c r="C97" s="161"/>
      <c r="D97" s="330"/>
      <c r="E97" s="297"/>
      <c r="F97" s="292"/>
    </row>
    <row r="98" spans="1:75" outlineLevel="1" x14ac:dyDescent="0.2">
      <c r="B98" s="310" t="s">
        <v>208</v>
      </c>
      <c r="C98" s="311"/>
      <c r="D98" s="330"/>
      <c r="E98" s="312"/>
      <c r="F98" s="292"/>
    </row>
    <row r="99" spans="1:75" ht="17" outlineLevel="1" thickBot="1" x14ac:dyDescent="0.25">
      <c r="B99" s="299" t="s">
        <v>155</v>
      </c>
      <c r="C99" s="300"/>
      <c r="D99" s="286"/>
      <c r="E99" s="302"/>
      <c r="F99" s="292"/>
    </row>
    <row r="100" spans="1:75" ht="17" thickBot="1" x14ac:dyDescent="0.25">
      <c r="B100" s="320"/>
      <c r="C100" s="304"/>
      <c r="D100" s="330"/>
      <c r="E100" s="322"/>
      <c r="F100" s="288"/>
    </row>
    <row r="101" spans="1:75" s="39" customFormat="1" ht="18" thickBot="1" x14ac:dyDescent="0.25">
      <c r="A101" s="73"/>
      <c r="B101" s="328" t="s">
        <v>209</v>
      </c>
      <c r="C101" s="291">
        <f>SUM(C102:C109)</f>
        <v>0</v>
      </c>
      <c r="D101" s="291">
        <f>'% Spending Plan'!G28</f>
        <v>0</v>
      </c>
      <c r="E101" s="291">
        <f>SUM(E102:E109)</f>
        <v>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2">
      <c r="B102" s="159" t="s">
        <v>210</v>
      </c>
      <c r="C102" s="293"/>
      <c r="D102" s="330"/>
      <c r="E102" s="295"/>
      <c r="F102" s="292"/>
    </row>
    <row r="103" spans="1:75" s="1" customFormat="1" outlineLevel="1" x14ac:dyDescent="0.2">
      <c r="A103" s="72"/>
      <c r="B103" s="159" t="s">
        <v>211</v>
      </c>
      <c r="C103" s="161"/>
      <c r="D103" s="330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2">
      <c r="B104" s="159" t="s">
        <v>212</v>
      </c>
      <c r="C104" s="161"/>
      <c r="D104" s="330"/>
      <c r="E104" s="297"/>
      <c r="F104" s="292"/>
    </row>
    <row r="105" spans="1:75" outlineLevel="1" x14ac:dyDescent="0.2">
      <c r="B105" s="159" t="s">
        <v>213</v>
      </c>
      <c r="C105" s="161"/>
      <c r="D105" s="330"/>
      <c r="E105" s="297"/>
      <c r="F105" s="292"/>
    </row>
    <row r="106" spans="1:75" s="1" customFormat="1" outlineLevel="1" x14ac:dyDescent="0.2">
      <c r="A106" s="72"/>
      <c r="B106" s="159" t="s">
        <v>214</v>
      </c>
      <c r="C106" s="161"/>
      <c r="D106" s="330"/>
      <c r="E106" s="297"/>
      <c r="F106" s="292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2">
      <c r="B107" s="159" t="s">
        <v>215</v>
      </c>
      <c r="C107" s="161"/>
      <c r="D107" s="330"/>
      <c r="E107" s="297"/>
      <c r="F107" s="292"/>
    </row>
    <row r="108" spans="1:75" outlineLevel="1" x14ac:dyDescent="0.2">
      <c r="B108" s="159" t="s">
        <v>216</v>
      </c>
      <c r="C108" s="161"/>
      <c r="D108" s="330"/>
      <c r="E108" s="297"/>
      <c r="F108" s="292"/>
    </row>
    <row r="109" spans="1:75" ht="17" outlineLevel="1" thickBot="1" x14ac:dyDescent="0.25">
      <c r="B109" s="299" t="s">
        <v>155</v>
      </c>
      <c r="C109" s="300"/>
      <c r="D109" s="286"/>
      <c r="E109" s="302"/>
      <c r="F109" s="292"/>
    </row>
    <row r="110" spans="1:75" ht="17" thickBot="1" x14ac:dyDescent="0.25">
      <c r="B110" s="320"/>
      <c r="C110" s="304"/>
      <c r="D110" s="296"/>
      <c r="E110" s="322"/>
      <c r="F110" s="288"/>
    </row>
    <row r="111" spans="1:75" s="39" customFormat="1" ht="18" thickBot="1" x14ac:dyDescent="0.25">
      <c r="A111" s="73"/>
      <c r="B111" s="308" t="s">
        <v>217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2">
      <c r="A112" s="72"/>
      <c r="B112" s="159" t="s">
        <v>218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2">
      <c r="A113" s="72"/>
      <c r="B113" s="159" t="s">
        <v>219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2">
      <c r="B114" s="159" t="s">
        <v>220</v>
      </c>
      <c r="C114" s="161"/>
      <c r="D114" s="296"/>
      <c r="E114" s="297"/>
      <c r="F114" s="292"/>
    </row>
    <row r="115" spans="1:75" s="1" customFormat="1" outlineLevel="1" x14ac:dyDescent="0.2">
      <c r="A115" s="72"/>
      <c r="B115" s="159" t="s">
        <v>221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2">
      <c r="B116" s="159" t="s">
        <v>222</v>
      </c>
      <c r="C116" s="161"/>
      <c r="D116" s="296"/>
      <c r="E116" s="297"/>
      <c r="F116" s="292"/>
    </row>
    <row r="117" spans="1:75" ht="17" outlineLevel="1" thickBot="1" x14ac:dyDescent="0.25">
      <c r="B117" s="299" t="s">
        <v>155</v>
      </c>
      <c r="C117" s="300"/>
      <c r="D117" s="301"/>
      <c r="E117" s="302"/>
      <c r="F117" s="292"/>
    </row>
    <row r="118" spans="1:75" ht="17" thickBot="1" x14ac:dyDescent="0.25">
      <c r="B118" s="320"/>
      <c r="C118" s="304"/>
      <c r="D118" s="296"/>
      <c r="E118" s="322"/>
      <c r="F118" s="288"/>
    </row>
    <row r="119" spans="1:75" s="39" customFormat="1" ht="20" thickBot="1" x14ac:dyDescent="0.25">
      <c r="A119" s="73"/>
      <c r="B119" s="308" t="s">
        <v>223</v>
      </c>
      <c r="C119" s="291">
        <f>SUM(C120:C125)</f>
        <v>0</v>
      </c>
      <c r="D119" s="337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2">
      <c r="B120" s="159" t="s">
        <v>224</v>
      </c>
      <c r="C120" s="293"/>
      <c r="D120" s="296"/>
      <c r="E120" s="295"/>
      <c r="F120" s="292"/>
    </row>
    <row r="121" spans="1:75" s="1" customFormat="1" outlineLevel="1" x14ac:dyDescent="0.2">
      <c r="A121" s="72"/>
      <c r="B121" s="159" t="s">
        <v>225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2">
      <c r="B122" s="159" t="s">
        <v>226</v>
      </c>
      <c r="C122" s="161"/>
      <c r="D122" s="296"/>
      <c r="E122" s="297"/>
      <c r="F122" s="292"/>
    </row>
    <row r="123" spans="1:75" outlineLevel="1" x14ac:dyDescent="0.2">
      <c r="B123" s="159" t="s">
        <v>227</v>
      </c>
      <c r="C123" s="161"/>
      <c r="D123" s="296"/>
      <c r="E123" s="297"/>
      <c r="F123" s="292"/>
    </row>
    <row r="124" spans="1:75" s="1" customFormat="1" outlineLevel="1" x14ac:dyDescent="0.2">
      <c r="A124" s="72"/>
      <c r="B124" s="159" t="s">
        <v>228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7" outlineLevel="1" thickBot="1" x14ac:dyDescent="0.25">
      <c r="B125" s="299" t="s">
        <v>155</v>
      </c>
      <c r="C125" s="300"/>
      <c r="D125" s="301"/>
      <c r="E125" s="302"/>
      <c r="F125" s="292"/>
    </row>
    <row r="126" spans="1:75" ht="17" thickBot="1" x14ac:dyDescent="0.25">
      <c r="B126" s="320"/>
      <c r="C126" s="338"/>
      <c r="D126" s="296"/>
      <c r="E126" s="339"/>
      <c r="F126" s="288"/>
    </row>
    <row r="127" spans="1:75" s="40" customFormat="1" ht="19" thickBot="1" x14ac:dyDescent="0.25">
      <c r="A127" s="47"/>
      <c r="B127" s="362" t="s">
        <v>229</v>
      </c>
      <c r="C127" s="324">
        <f>C34+C49+C53+C63+C69+C74+C83+C88+C93+C101+C111+C119</f>
        <v>2025.28</v>
      </c>
      <c r="D127" s="340">
        <f>D34+D49+D53+D63+D69+D74+D83+D88+D93+D101+D111+D119</f>
        <v>0</v>
      </c>
      <c r="E127" s="324">
        <f>E34+E49+E53+E63+E69+E74+E83+E88+E93+E101+E111+E119</f>
        <v>2025.28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 x14ac:dyDescent="0.2">
      <c r="A128" s="47"/>
      <c r="B128" s="361" t="s">
        <v>230</v>
      </c>
      <c r="C128" s="361"/>
      <c r="D128" s="361"/>
      <c r="E128" s="360" t="s">
        <v>49</v>
      </c>
      <c r="F128" s="361"/>
      <c r="G128" s="361"/>
      <c r="H128" s="361"/>
      <c r="L128" s="110"/>
    </row>
    <row r="129" spans="1:12" s="27" customFormat="1" x14ac:dyDescent="0.2">
      <c r="A129"/>
      <c r="B129" s="361"/>
      <c r="C129" s="361"/>
      <c r="D129" s="361"/>
      <c r="E129" s="361"/>
      <c r="F129" s="361"/>
      <c r="G129" s="361"/>
      <c r="H129" s="361"/>
      <c r="L129" s="110"/>
    </row>
    <row r="130" spans="1:12" s="27" customFormat="1" x14ac:dyDescent="0.2">
      <c r="A130"/>
      <c r="B130" s="75"/>
      <c r="C130" s="53"/>
      <c r="D130" s="70"/>
      <c r="E130" s="53"/>
      <c r="F130" s="151"/>
      <c r="L130" s="110"/>
    </row>
    <row r="131" spans="1:12" s="27" customFormat="1" x14ac:dyDescent="0.2">
      <c r="B131" s="57"/>
      <c r="C131" s="53"/>
      <c r="D131" s="70"/>
      <c r="E131" s="53"/>
      <c r="F131" s="151"/>
      <c r="L131" s="110"/>
    </row>
    <row r="132" spans="1:12" s="24" customFormat="1" x14ac:dyDescent="0.2">
      <c r="A132" s="74"/>
      <c r="B132" s="76"/>
      <c r="C132" s="54"/>
      <c r="D132" s="71"/>
      <c r="E132" s="54"/>
      <c r="F132" s="152"/>
      <c r="L132" s="21"/>
    </row>
    <row r="133" spans="1:12" s="27" customFormat="1" x14ac:dyDescent="0.2">
      <c r="A133"/>
      <c r="B133" s="69"/>
      <c r="C133" s="55"/>
      <c r="D133" s="55"/>
      <c r="E133" s="55"/>
      <c r="F133" s="151"/>
      <c r="L133" s="110"/>
    </row>
    <row r="134" spans="1:12" s="27" customFormat="1" x14ac:dyDescent="0.2">
      <c r="A134"/>
      <c r="B134" s="69"/>
      <c r="C134" s="55"/>
      <c r="D134" s="55"/>
      <c r="E134" s="55"/>
      <c r="F134" s="151"/>
      <c r="L134" s="110"/>
    </row>
    <row r="135" spans="1:12" x14ac:dyDescent="0.2">
      <c r="B135" s="69"/>
      <c r="C135" s="55"/>
      <c r="D135" s="55"/>
      <c r="E135" s="55"/>
      <c r="F135" s="151"/>
    </row>
    <row r="136" spans="1:12" x14ac:dyDescent="0.2">
      <c r="B136" s="69"/>
      <c r="C136" s="55"/>
      <c r="D136" s="55"/>
      <c r="E136" s="55"/>
      <c r="F136" s="151"/>
    </row>
    <row r="137" spans="1:12" x14ac:dyDescent="0.2">
      <c r="B137" s="69"/>
      <c r="C137" s="55"/>
      <c r="D137" s="55"/>
      <c r="E137" s="55"/>
      <c r="F137" s="151"/>
    </row>
    <row r="138" spans="1:12" x14ac:dyDescent="0.2">
      <c r="B138" s="69"/>
      <c r="C138" s="55"/>
      <c r="D138" s="55"/>
      <c r="E138" s="55"/>
      <c r="F138" s="151"/>
    </row>
    <row r="139" spans="1:12" x14ac:dyDescent="0.2">
      <c r="B139" s="69"/>
      <c r="C139" s="55"/>
      <c r="D139" s="55"/>
      <c r="E139" s="55"/>
      <c r="F139" s="151"/>
    </row>
    <row r="140" spans="1:12" x14ac:dyDescent="0.2">
      <c r="B140" s="69"/>
      <c r="C140" s="55"/>
      <c r="D140" s="55"/>
      <c r="E140" s="55"/>
      <c r="F140" s="151"/>
    </row>
    <row r="141" spans="1:12" x14ac:dyDescent="0.2">
      <c r="B141" s="69"/>
      <c r="C141" s="55"/>
      <c r="D141" s="55"/>
      <c r="E141" s="55"/>
      <c r="F141" s="151"/>
    </row>
    <row r="142" spans="1:12" x14ac:dyDescent="0.2">
      <c r="B142" s="69"/>
      <c r="C142" s="55"/>
      <c r="D142" s="55"/>
      <c r="E142" s="55"/>
      <c r="F142" s="151"/>
    </row>
    <row r="143" spans="1:12" x14ac:dyDescent="0.2">
      <c r="B143" s="69"/>
      <c r="C143" s="55"/>
      <c r="D143" s="55"/>
      <c r="E143" s="55"/>
      <c r="F143" s="151"/>
    </row>
    <row r="144" spans="1:12" x14ac:dyDescent="0.2">
      <c r="B144" s="69"/>
      <c r="C144" s="55"/>
      <c r="D144" s="55"/>
      <c r="E144" s="55"/>
      <c r="F144" s="151"/>
    </row>
    <row r="145" spans="2:6" x14ac:dyDescent="0.2">
      <c r="B145" s="69"/>
      <c r="C145" s="55"/>
      <c r="D145" s="55"/>
      <c r="E145" s="55"/>
      <c r="F145" s="151"/>
    </row>
    <row r="146" spans="2:6" x14ac:dyDescent="0.2">
      <c r="B146" s="69"/>
      <c r="C146" s="55"/>
      <c r="D146" s="55"/>
      <c r="E146" s="55"/>
      <c r="F146" s="151"/>
    </row>
    <row r="147" spans="2:6" x14ac:dyDescent="0.2">
      <c r="B147" s="69"/>
      <c r="C147" s="55"/>
      <c r="D147" s="55"/>
      <c r="E147" s="55"/>
      <c r="F147" s="151"/>
    </row>
    <row r="148" spans="2:6" x14ac:dyDescent="0.2">
      <c r="B148" s="69"/>
      <c r="C148" s="55"/>
      <c r="D148" s="55"/>
      <c r="E148" s="55"/>
      <c r="F148" s="151"/>
    </row>
    <row r="149" spans="2:6" x14ac:dyDescent="0.2">
      <c r="B149" s="69"/>
      <c r="C149" s="55"/>
      <c r="D149" s="55"/>
      <c r="E149" s="55"/>
      <c r="F149" s="151"/>
    </row>
    <row r="150" spans="2:6" x14ac:dyDescent="0.2">
      <c r="B150" s="69"/>
      <c r="C150" s="55"/>
      <c r="D150" s="55"/>
      <c r="E150" s="55"/>
      <c r="F150" s="151"/>
    </row>
    <row r="151" spans="2:6" x14ac:dyDescent="0.2">
      <c r="B151" s="69"/>
      <c r="C151" s="55"/>
      <c r="D151" s="55"/>
      <c r="E151" s="55"/>
      <c r="F151" s="151"/>
    </row>
    <row r="152" spans="2:6" x14ac:dyDescent="0.2">
      <c r="B152" s="69"/>
      <c r="C152" s="55"/>
      <c r="D152" s="55"/>
      <c r="E152" s="55"/>
      <c r="F152" s="151"/>
    </row>
    <row r="153" spans="2:6" x14ac:dyDescent="0.2">
      <c r="B153" s="69"/>
      <c r="C153" s="55"/>
      <c r="D153" s="55"/>
      <c r="E153" s="55"/>
      <c r="F153" s="151"/>
    </row>
    <row r="154" spans="2:6" x14ac:dyDescent="0.2">
      <c r="B154" s="69"/>
      <c r="C154" s="55"/>
      <c r="D154" s="55"/>
      <c r="E154" s="55"/>
      <c r="F154" s="151"/>
    </row>
    <row r="155" spans="2:6" x14ac:dyDescent="0.2">
      <c r="B155" s="69"/>
      <c r="C155" s="55"/>
      <c r="D155" s="55"/>
      <c r="E155" s="55"/>
      <c r="F155" s="151"/>
    </row>
    <row r="156" spans="2:6" x14ac:dyDescent="0.2">
      <c r="B156" s="69"/>
      <c r="C156" s="55"/>
      <c r="D156" s="55"/>
      <c r="E156" s="55"/>
      <c r="F156" s="151"/>
    </row>
    <row r="157" spans="2:6" x14ac:dyDescent="0.2">
      <c r="B157" s="69"/>
      <c r="C157" s="55"/>
      <c r="D157" s="55"/>
      <c r="E157" s="55"/>
      <c r="F157" s="151"/>
    </row>
    <row r="158" spans="2:6" x14ac:dyDescent="0.2">
      <c r="B158" s="69"/>
      <c r="C158" s="55"/>
      <c r="D158" s="55"/>
      <c r="E158" s="55"/>
      <c r="F158" s="151"/>
    </row>
    <row r="159" spans="2:6" x14ac:dyDescent="0.2">
      <c r="B159" s="69"/>
      <c r="C159" s="55"/>
      <c r="D159" s="55"/>
      <c r="E159" s="55"/>
      <c r="F159" s="151"/>
    </row>
    <row r="160" spans="2:6" x14ac:dyDescent="0.2">
      <c r="B160" s="69"/>
      <c r="C160" s="55"/>
      <c r="D160" s="55"/>
      <c r="E160" s="55"/>
      <c r="F160" s="151"/>
    </row>
    <row r="161" spans="2:6" x14ac:dyDescent="0.2">
      <c r="B161" s="69"/>
      <c r="C161" s="55"/>
      <c r="D161" s="55"/>
      <c r="E161" s="55"/>
      <c r="F161" s="151"/>
    </row>
    <row r="162" spans="2:6" x14ac:dyDescent="0.2">
      <c r="B162" s="69"/>
      <c r="C162" s="55"/>
      <c r="D162" s="55"/>
      <c r="E162" s="55"/>
      <c r="F162" s="151"/>
    </row>
    <row r="163" spans="2:6" x14ac:dyDescent="0.2">
      <c r="B163" s="69"/>
      <c r="C163" s="55"/>
      <c r="D163" s="55"/>
      <c r="E163" s="55"/>
      <c r="F163" s="151"/>
    </row>
    <row r="164" spans="2:6" x14ac:dyDescent="0.2">
      <c r="B164" s="69"/>
      <c r="C164" s="55"/>
      <c r="D164" s="55"/>
      <c r="E164" s="55"/>
      <c r="F164" s="151"/>
    </row>
    <row r="165" spans="2:6" x14ac:dyDescent="0.2">
      <c r="B165" s="69"/>
      <c r="C165" s="55"/>
      <c r="D165" s="55"/>
      <c r="E165" s="55"/>
      <c r="F165" s="151"/>
    </row>
    <row r="166" spans="2:6" x14ac:dyDescent="0.2">
      <c r="B166" s="69"/>
      <c r="C166" s="55"/>
      <c r="D166" s="55"/>
      <c r="E166" s="55"/>
      <c r="F166" s="151"/>
    </row>
    <row r="167" spans="2:6" x14ac:dyDescent="0.2">
      <c r="B167" s="69"/>
      <c r="C167" s="55"/>
      <c r="D167" s="55"/>
      <c r="E167" s="55"/>
      <c r="F167" s="151"/>
    </row>
    <row r="168" spans="2:6" x14ac:dyDescent="0.2">
      <c r="B168" s="69"/>
      <c r="C168" s="55"/>
      <c r="D168" s="55"/>
      <c r="E168" s="55"/>
      <c r="F168" s="151"/>
    </row>
    <row r="169" spans="2:6" x14ac:dyDescent="0.2">
      <c r="B169" s="69"/>
      <c r="C169" s="55"/>
      <c r="D169" s="55"/>
      <c r="E169" s="55"/>
      <c r="F169" s="151"/>
    </row>
    <row r="170" spans="2:6" x14ac:dyDescent="0.2">
      <c r="B170" s="69"/>
      <c r="C170" s="55"/>
      <c r="D170" s="55"/>
      <c r="E170" s="55"/>
      <c r="F170" s="151"/>
    </row>
    <row r="171" spans="2:6" x14ac:dyDescent="0.2">
      <c r="B171" s="69"/>
      <c r="C171" s="55"/>
      <c r="D171" s="55"/>
      <c r="E171" s="55"/>
      <c r="F171" s="151"/>
    </row>
    <row r="172" spans="2:6" x14ac:dyDescent="0.2">
      <c r="B172" s="69"/>
      <c r="C172" s="55"/>
      <c r="D172" s="55"/>
      <c r="E172" s="55"/>
      <c r="F172" s="151"/>
    </row>
    <row r="173" spans="2:6" x14ac:dyDescent="0.2">
      <c r="B173" s="69"/>
      <c r="C173" s="55"/>
      <c r="D173" s="55"/>
      <c r="E173" s="55"/>
      <c r="F173" s="151"/>
    </row>
    <row r="174" spans="2:6" x14ac:dyDescent="0.2">
      <c r="B174" s="69"/>
      <c r="C174" s="55"/>
      <c r="D174" s="55"/>
      <c r="E174" s="55"/>
      <c r="F174" s="151"/>
    </row>
    <row r="175" spans="2:6" x14ac:dyDescent="0.2">
      <c r="B175" s="69"/>
      <c r="C175" s="55"/>
      <c r="D175" s="55"/>
      <c r="E175" s="55"/>
      <c r="F175" s="151"/>
    </row>
    <row r="176" spans="2:6" x14ac:dyDescent="0.2">
      <c r="B176" s="69"/>
      <c r="C176" s="55"/>
      <c r="D176" s="55"/>
      <c r="E176" s="55"/>
      <c r="F176" s="151"/>
    </row>
    <row r="177" spans="2:6" x14ac:dyDescent="0.2">
      <c r="B177" s="69"/>
      <c r="C177" s="55"/>
      <c r="D177" s="55"/>
      <c r="E177" s="55"/>
      <c r="F177" s="151"/>
    </row>
    <row r="178" spans="2:6" x14ac:dyDescent="0.2">
      <c r="B178" s="69"/>
      <c r="C178" s="55"/>
      <c r="D178" s="55"/>
      <c r="E178" s="55"/>
      <c r="F178" s="151"/>
    </row>
    <row r="179" spans="2:6" x14ac:dyDescent="0.2">
      <c r="B179" s="69"/>
      <c r="C179" s="55"/>
      <c r="D179" s="55"/>
      <c r="E179" s="55"/>
      <c r="F179" s="151"/>
    </row>
    <row r="180" spans="2:6" x14ac:dyDescent="0.2">
      <c r="B180" s="69"/>
      <c r="C180" s="55"/>
      <c r="D180" s="55"/>
      <c r="E180" s="55"/>
      <c r="F180" s="151"/>
    </row>
    <row r="181" spans="2:6" x14ac:dyDescent="0.2">
      <c r="B181" s="69"/>
      <c r="C181" s="55"/>
      <c r="D181" s="55"/>
      <c r="E181" s="55"/>
      <c r="F181" s="151"/>
    </row>
    <row r="182" spans="2:6" x14ac:dyDescent="0.2">
      <c r="B182" s="69"/>
      <c r="C182" s="55"/>
      <c r="D182" s="55"/>
      <c r="E182" s="55"/>
      <c r="F182" s="151"/>
    </row>
    <row r="183" spans="2:6" x14ac:dyDescent="0.2">
      <c r="B183" s="69"/>
      <c r="C183" s="55"/>
      <c r="D183" s="55"/>
      <c r="E183" s="55"/>
      <c r="F183" s="151"/>
    </row>
    <row r="184" spans="2:6" x14ac:dyDescent="0.2">
      <c r="B184" s="69"/>
      <c r="C184" s="55"/>
      <c r="D184" s="55"/>
      <c r="E184" s="55"/>
      <c r="F184" s="151"/>
    </row>
    <row r="185" spans="2:6" x14ac:dyDescent="0.2">
      <c r="B185" s="69"/>
      <c r="C185" s="55"/>
      <c r="D185" s="55"/>
      <c r="E185" s="55"/>
      <c r="F185" s="151"/>
    </row>
    <row r="186" spans="2:6" x14ac:dyDescent="0.2">
      <c r="B186" s="77"/>
      <c r="C186" s="35"/>
      <c r="D186" s="35"/>
      <c r="E186" s="35"/>
    </row>
    <row r="187" spans="2:6" x14ac:dyDescent="0.2">
      <c r="B187" s="77"/>
      <c r="C187" s="35"/>
      <c r="D187" s="35"/>
      <c r="E187" s="35"/>
    </row>
    <row r="188" spans="2:6" x14ac:dyDescent="0.2">
      <c r="B188" s="77"/>
      <c r="C188" s="35"/>
      <c r="D188" s="35"/>
      <c r="E188" s="35"/>
    </row>
    <row r="189" spans="2:6" x14ac:dyDescent="0.2">
      <c r="B189" s="77"/>
      <c r="C189" s="35"/>
      <c r="D189" s="35"/>
      <c r="E189" s="35"/>
    </row>
    <row r="190" spans="2:6" x14ac:dyDescent="0.2">
      <c r="B190" s="77"/>
      <c r="C190" s="35"/>
      <c r="D190" s="35"/>
      <c r="E190" s="35"/>
    </row>
    <row r="191" spans="2:6" x14ac:dyDescent="0.2">
      <c r="B191" s="77"/>
      <c r="C191" s="35"/>
      <c r="D191" s="35"/>
      <c r="E191" s="35"/>
    </row>
    <row r="192" spans="2:6" x14ac:dyDescent="0.2">
      <c r="B192" s="77"/>
      <c r="C192" s="35"/>
      <c r="D192" s="35"/>
      <c r="E192" s="35"/>
    </row>
    <row r="193" spans="2:5" x14ac:dyDescent="0.2">
      <c r="B193" s="27"/>
      <c r="C193" s="35"/>
      <c r="D193" s="35"/>
      <c r="E193" s="35"/>
    </row>
    <row r="194" spans="2:5" x14ac:dyDescent="0.2">
      <c r="B194" s="27"/>
      <c r="C194" s="35"/>
      <c r="D194" s="35"/>
      <c r="E194" s="35"/>
    </row>
    <row r="195" spans="2:5" x14ac:dyDescent="0.2">
      <c r="B195" s="27"/>
      <c r="C195" s="35"/>
      <c r="D195" s="35"/>
      <c r="E195" s="35"/>
    </row>
    <row r="196" spans="2:5" x14ac:dyDescent="0.2">
      <c r="B196" s="27"/>
      <c r="C196" s="35"/>
      <c r="D196" s="35"/>
      <c r="E196" s="35"/>
    </row>
    <row r="197" spans="2:5" x14ac:dyDescent="0.2">
      <c r="B197" s="27"/>
      <c r="C197" s="35"/>
      <c r="D197" s="35"/>
      <c r="E197" s="35"/>
    </row>
    <row r="198" spans="2:5" x14ac:dyDescent="0.2">
      <c r="B198" s="27"/>
      <c r="C198" s="35"/>
      <c r="D198" s="35"/>
      <c r="E198" s="35"/>
    </row>
    <row r="199" spans="2:5" x14ac:dyDescent="0.2">
      <c r="B199" s="27"/>
      <c r="C199" s="35"/>
      <c r="D199" s="35"/>
      <c r="E199" s="35"/>
    </row>
    <row r="200" spans="2:5" x14ac:dyDescent="0.2">
      <c r="B200" s="27"/>
      <c r="C200" s="35"/>
      <c r="D200" s="35"/>
      <c r="E200" s="35"/>
    </row>
    <row r="201" spans="2:5" x14ac:dyDescent="0.2">
      <c r="B201" s="27"/>
      <c r="C201" s="35"/>
      <c r="D201" s="35"/>
      <c r="E201" s="35"/>
    </row>
    <row r="202" spans="2:5" x14ac:dyDescent="0.2">
      <c r="B202" s="27"/>
      <c r="C202" s="35"/>
      <c r="D202" s="35"/>
      <c r="E202" s="35"/>
    </row>
    <row r="203" spans="2:5" x14ac:dyDescent="0.2">
      <c r="B203" s="27"/>
      <c r="C203" s="35"/>
      <c r="D203" s="35"/>
      <c r="E203" s="35"/>
    </row>
    <row r="204" spans="2:5" x14ac:dyDescent="0.2">
      <c r="B204" s="27"/>
      <c r="C204" s="35"/>
      <c r="D204" s="35"/>
      <c r="E204" s="35"/>
    </row>
    <row r="205" spans="2:5" x14ac:dyDescent="0.2">
      <c r="B205" s="27"/>
      <c r="C205" s="35"/>
      <c r="D205" s="35"/>
      <c r="E205" s="35"/>
    </row>
    <row r="206" spans="2:5" x14ac:dyDescent="0.2">
      <c r="B206" s="27"/>
      <c r="C206" s="35"/>
      <c r="D206" s="35"/>
      <c r="E206" s="35"/>
    </row>
    <row r="207" spans="2:5" x14ac:dyDescent="0.2">
      <c r="B207" s="27"/>
      <c r="C207" s="35"/>
      <c r="D207" s="35"/>
      <c r="E207" s="35"/>
    </row>
    <row r="208" spans="2:5" x14ac:dyDescent="0.2">
      <c r="B208" s="27"/>
      <c r="C208" s="35"/>
      <c r="D208" s="35"/>
      <c r="E208" s="35"/>
    </row>
    <row r="209" spans="2:5" x14ac:dyDescent="0.2">
      <c r="B209" s="27"/>
      <c r="C209" s="35"/>
      <c r="D209" s="35"/>
      <c r="E209" s="35"/>
    </row>
    <row r="210" spans="2:5" x14ac:dyDescent="0.2">
      <c r="B210" s="27"/>
      <c r="C210" s="35"/>
      <c r="D210" s="35"/>
      <c r="E210" s="35"/>
    </row>
    <row r="211" spans="2:5" x14ac:dyDescent="0.2">
      <c r="B211" s="27"/>
      <c r="C211" s="35"/>
      <c r="D211" s="35"/>
      <c r="E211" s="35"/>
    </row>
    <row r="212" spans="2:5" x14ac:dyDescent="0.2">
      <c r="B212" s="27"/>
      <c r="C212" s="35"/>
      <c r="D212" s="35"/>
      <c r="E212" s="35"/>
    </row>
    <row r="213" spans="2:5" x14ac:dyDescent="0.2">
      <c r="B213" s="27"/>
      <c r="C213" s="35"/>
      <c r="D213" s="35"/>
      <c r="E213" s="35"/>
    </row>
    <row r="214" spans="2:5" x14ac:dyDescent="0.2">
      <c r="B214" s="27"/>
      <c r="C214" s="35"/>
      <c r="D214" s="35"/>
      <c r="E214" s="35"/>
    </row>
    <row r="215" spans="2:5" x14ac:dyDescent="0.2">
      <c r="B215" s="27"/>
      <c r="C215" s="35"/>
      <c r="D215" s="35"/>
      <c r="E215" s="35"/>
    </row>
    <row r="216" spans="2:5" x14ac:dyDescent="0.2">
      <c r="B216" s="27"/>
      <c r="C216" s="35"/>
      <c r="D216" s="35"/>
      <c r="E216" s="35"/>
    </row>
    <row r="217" spans="2:5" x14ac:dyDescent="0.2">
      <c r="B217" s="27"/>
      <c r="C217" s="35"/>
      <c r="D217" s="35"/>
      <c r="E217" s="35"/>
    </row>
    <row r="218" spans="2:5" x14ac:dyDescent="0.2">
      <c r="B218" s="27"/>
      <c r="C218" s="35"/>
      <c r="D218" s="35"/>
      <c r="E218" s="35"/>
    </row>
    <row r="219" spans="2:5" x14ac:dyDescent="0.2">
      <c r="B219" s="27"/>
      <c r="C219" s="35"/>
      <c r="D219" s="35"/>
      <c r="E219" s="35"/>
    </row>
    <row r="220" spans="2:5" x14ac:dyDescent="0.2">
      <c r="B220" s="27"/>
      <c r="C220" s="35"/>
      <c r="D220" s="35"/>
      <c r="E220" s="35"/>
    </row>
    <row r="221" spans="2:5" x14ac:dyDescent="0.2">
      <c r="B221" s="27"/>
      <c r="C221" s="35"/>
      <c r="D221" s="35"/>
      <c r="E221" s="35"/>
    </row>
    <row r="222" spans="2:5" x14ac:dyDescent="0.2">
      <c r="B222" s="27"/>
      <c r="C222" s="35"/>
      <c r="D222" s="35"/>
      <c r="E222" s="35"/>
    </row>
    <row r="223" spans="2:5" x14ac:dyDescent="0.2">
      <c r="B223" s="27"/>
      <c r="C223" s="35"/>
      <c r="D223" s="35"/>
      <c r="E223" s="35"/>
    </row>
    <row r="224" spans="2:5" x14ac:dyDescent="0.2">
      <c r="B224" s="27"/>
      <c r="C224" s="35"/>
      <c r="D224" s="35"/>
      <c r="E224" s="35"/>
    </row>
    <row r="225" spans="2:5" x14ac:dyDescent="0.2">
      <c r="B225" s="27"/>
      <c r="C225" s="35"/>
      <c r="D225" s="35"/>
      <c r="E225" s="35"/>
    </row>
    <row r="226" spans="2:5" x14ac:dyDescent="0.2">
      <c r="B226" s="27"/>
      <c r="C226" s="35"/>
      <c r="D226" s="35"/>
      <c r="E226" s="35"/>
    </row>
    <row r="227" spans="2:5" x14ac:dyDescent="0.2">
      <c r="B227" s="27"/>
      <c r="C227" s="35"/>
      <c r="D227" s="35"/>
      <c r="E227" s="35"/>
    </row>
    <row r="228" spans="2:5" x14ac:dyDescent="0.2">
      <c r="B228" s="27"/>
      <c r="C228" s="35"/>
      <c r="D228" s="35"/>
      <c r="E228" s="35"/>
    </row>
    <row r="229" spans="2:5" x14ac:dyDescent="0.2">
      <c r="B229" s="27"/>
      <c r="C229" s="35"/>
      <c r="D229" s="35"/>
      <c r="E229" s="35"/>
    </row>
    <row r="230" spans="2:5" x14ac:dyDescent="0.2">
      <c r="B230" s="27"/>
      <c r="C230" s="35"/>
      <c r="D230" s="35"/>
      <c r="E230" s="35"/>
    </row>
    <row r="231" spans="2:5" x14ac:dyDescent="0.2">
      <c r="B231" s="27"/>
      <c r="C231" s="35"/>
      <c r="D231" s="35"/>
      <c r="E231" s="35"/>
    </row>
    <row r="232" spans="2:5" x14ac:dyDescent="0.2">
      <c r="B232" s="27"/>
      <c r="C232" s="35"/>
      <c r="D232" s="35"/>
      <c r="E232" s="35"/>
    </row>
    <row r="233" spans="2:5" x14ac:dyDescent="0.2">
      <c r="B233" s="27"/>
      <c r="C233" s="35"/>
      <c r="D233" s="35"/>
      <c r="E233" s="35"/>
    </row>
    <row r="234" spans="2:5" x14ac:dyDescent="0.2">
      <c r="B234" s="27"/>
      <c r="C234" s="35"/>
      <c r="D234" s="35"/>
      <c r="E234" s="35"/>
    </row>
    <row r="235" spans="2:5" x14ac:dyDescent="0.2">
      <c r="B235" s="27"/>
      <c r="C235" s="35"/>
      <c r="D235" s="35"/>
      <c r="E235" s="35"/>
    </row>
    <row r="236" spans="2:5" x14ac:dyDescent="0.2">
      <c r="B236" s="27"/>
      <c r="C236" s="35"/>
      <c r="D236" s="35"/>
      <c r="E236" s="35"/>
    </row>
    <row r="237" spans="2:5" x14ac:dyDescent="0.2">
      <c r="B237" s="27"/>
      <c r="C237" s="35"/>
      <c r="D237" s="35"/>
      <c r="E237" s="35"/>
    </row>
    <row r="238" spans="2:5" x14ac:dyDescent="0.2">
      <c r="B238" s="27"/>
      <c r="C238" s="35"/>
      <c r="D238" s="35"/>
      <c r="E238" s="35"/>
    </row>
    <row r="239" spans="2:5" x14ac:dyDescent="0.2">
      <c r="B239" s="27"/>
      <c r="C239" s="35"/>
      <c r="D239" s="35"/>
      <c r="E239" s="35"/>
    </row>
    <row r="240" spans="2:5" x14ac:dyDescent="0.2">
      <c r="B240" s="27"/>
      <c r="C240" s="35"/>
      <c r="D240" s="35"/>
      <c r="E240" s="35"/>
    </row>
    <row r="241" spans="2:5" x14ac:dyDescent="0.2">
      <c r="B241" s="27"/>
      <c r="C241" s="35"/>
      <c r="D241" s="35"/>
      <c r="E241" s="35"/>
    </row>
    <row r="242" spans="2:5" x14ac:dyDescent="0.2">
      <c r="B242" s="27"/>
      <c r="C242" s="35"/>
      <c r="D242" s="35"/>
      <c r="E242" s="35"/>
    </row>
    <row r="243" spans="2:5" x14ac:dyDescent="0.2">
      <c r="B243" s="27"/>
      <c r="C243" s="35"/>
      <c r="D243" s="35"/>
      <c r="E243" s="35"/>
    </row>
    <row r="244" spans="2:5" x14ac:dyDescent="0.2">
      <c r="B244" s="27"/>
      <c r="C244" s="35"/>
      <c r="D244" s="35"/>
      <c r="E244" s="35"/>
    </row>
    <row r="245" spans="2:5" x14ac:dyDescent="0.2">
      <c r="B245" s="27"/>
      <c r="C245" s="35"/>
      <c r="D245" s="35"/>
      <c r="E245" s="35"/>
    </row>
    <row r="246" spans="2:5" x14ac:dyDescent="0.2">
      <c r="B246" s="27"/>
      <c r="C246" s="35"/>
      <c r="D246" s="35"/>
      <c r="E246" s="35"/>
    </row>
    <row r="247" spans="2:5" x14ac:dyDescent="0.2">
      <c r="B247" s="27"/>
      <c r="C247" s="35"/>
      <c r="D247" s="35"/>
      <c r="E247" s="35"/>
    </row>
    <row r="248" spans="2:5" x14ac:dyDescent="0.2">
      <c r="B248" s="27"/>
      <c r="C248" s="35"/>
      <c r="D248" s="35"/>
      <c r="E248" s="35"/>
    </row>
    <row r="249" spans="2:5" x14ac:dyDescent="0.2">
      <c r="B249" s="27"/>
      <c r="C249" s="35"/>
      <c r="D249" s="35"/>
      <c r="E249" s="35"/>
    </row>
    <row r="250" spans="2:5" x14ac:dyDescent="0.2">
      <c r="B250" s="27"/>
      <c r="C250" s="35"/>
      <c r="D250" s="35"/>
      <c r="E250" s="35"/>
    </row>
    <row r="251" spans="2:5" x14ac:dyDescent="0.2">
      <c r="B251" s="27"/>
      <c r="C251" s="35"/>
      <c r="D251" s="35"/>
      <c r="E251" s="35"/>
    </row>
    <row r="252" spans="2:5" x14ac:dyDescent="0.2">
      <c r="B252" s="27"/>
      <c r="C252" s="35"/>
      <c r="D252" s="35"/>
      <c r="E252" s="35"/>
    </row>
    <row r="253" spans="2:5" x14ac:dyDescent="0.2">
      <c r="B253" s="27"/>
      <c r="C253" s="35"/>
      <c r="D253" s="35"/>
      <c r="E253" s="35"/>
    </row>
    <row r="254" spans="2:5" x14ac:dyDescent="0.2">
      <c r="B254" s="27"/>
      <c r="C254" s="35"/>
      <c r="D254" s="35"/>
      <c r="E254" s="35"/>
    </row>
    <row r="255" spans="2:5" x14ac:dyDescent="0.2">
      <c r="B255" s="27"/>
      <c r="C255" s="35"/>
      <c r="D255" s="35"/>
      <c r="E255" s="35"/>
    </row>
    <row r="256" spans="2:5" x14ac:dyDescent="0.2">
      <c r="B256" s="27"/>
      <c r="C256" s="35"/>
      <c r="D256" s="35"/>
      <c r="E256" s="35"/>
    </row>
    <row r="257" spans="2:5" x14ac:dyDescent="0.2">
      <c r="B257" s="27"/>
      <c r="C257" s="35"/>
      <c r="D257" s="35"/>
      <c r="E257" s="35"/>
    </row>
    <row r="258" spans="2:5" x14ac:dyDescent="0.2">
      <c r="B258" s="27"/>
      <c r="C258" s="35"/>
      <c r="D258" s="35"/>
      <c r="E258" s="35"/>
    </row>
    <row r="259" spans="2:5" x14ac:dyDescent="0.2">
      <c r="B259" s="27"/>
      <c r="C259" s="35"/>
      <c r="D259" s="35"/>
      <c r="E259" s="35"/>
    </row>
    <row r="260" spans="2:5" x14ac:dyDescent="0.2">
      <c r="B260" s="27"/>
      <c r="C260" s="35"/>
      <c r="D260" s="35"/>
      <c r="E260" s="35"/>
    </row>
    <row r="261" spans="2:5" x14ac:dyDescent="0.2">
      <c r="B261" s="27"/>
      <c r="C261" s="35"/>
      <c r="D261" s="35"/>
      <c r="E261" s="35"/>
    </row>
    <row r="262" spans="2:5" x14ac:dyDescent="0.2">
      <c r="B262" s="27"/>
      <c r="C262" s="35"/>
      <c r="D262" s="35"/>
      <c r="E262" s="35"/>
    </row>
    <row r="263" spans="2:5" x14ac:dyDescent="0.2">
      <c r="B263" s="27"/>
      <c r="C263" s="35"/>
      <c r="D263" s="35"/>
      <c r="E263" s="35"/>
    </row>
    <row r="264" spans="2:5" x14ac:dyDescent="0.2">
      <c r="B264" s="27"/>
      <c r="C264" s="35"/>
      <c r="D264" s="35"/>
      <c r="E264" s="35"/>
    </row>
    <row r="265" spans="2:5" x14ac:dyDescent="0.2">
      <c r="B265" s="27"/>
      <c r="C265" s="35"/>
      <c r="D265" s="35"/>
      <c r="E265" s="35"/>
    </row>
    <row r="266" spans="2:5" x14ac:dyDescent="0.2">
      <c r="B266" s="27"/>
      <c r="C266" s="35"/>
      <c r="D266" s="35"/>
      <c r="E266" s="35"/>
    </row>
    <row r="267" spans="2:5" x14ac:dyDescent="0.2">
      <c r="B267" s="27"/>
      <c r="C267" s="35"/>
      <c r="D267" s="35"/>
      <c r="E267" s="35"/>
    </row>
    <row r="268" spans="2:5" x14ac:dyDescent="0.2">
      <c r="B268" s="27"/>
      <c r="C268" s="35"/>
      <c r="D268" s="35"/>
      <c r="E268" s="35"/>
    </row>
    <row r="269" spans="2:5" x14ac:dyDescent="0.2">
      <c r="B269" s="27"/>
      <c r="C269" s="35"/>
      <c r="D269" s="35"/>
      <c r="E269" s="35"/>
    </row>
    <row r="270" spans="2:5" x14ac:dyDescent="0.2">
      <c r="B270" s="27"/>
      <c r="C270" s="35"/>
      <c r="D270" s="35"/>
      <c r="E270" s="35"/>
    </row>
    <row r="271" spans="2:5" x14ac:dyDescent="0.2">
      <c r="B271" s="27"/>
      <c r="C271" s="35"/>
      <c r="D271" s="35"/>
      <c r="E271" s="35"/>
    </row>
    <row r="272" spans="2:5" x14ac:dyDescent="0.2">
      <c r="B272" s="27"/>
      <c r="C272" s="35"/>
      <c r="D272" s="35"/>
      <c r="E272" s="35"/>
    </row>
    <row r="273" spans="2:5" x14ac:dyDescent="0.2">
      <c r="B273" s="27"/>
      <c r="C273" s="35"/>
      <c r="D273" s="35"/>
      <c r="E273" s="35"/>
    </row>
    <row r="274" spans="2:5" x14ac:dyDescent="0.2">
      <c r="B274" s="27"/>
      <c r="C274" s="35"/>
      <c r="D274" s="35"/>
      <c r="E274" s="35"/>
    </row>
    <row r="275" spans="2:5" x14ac:dyDescent="0.2">
      <c r="B275" s="27"/>
      <c r="C275" s="35"/>
      <c r="D275" s="35"/>
      <c r="E275" s="35"/>
    </row>
    <row r="276" spans="2:5" x14ac:dyDescent="0.2">
      <c r="B276" s="27"/>
      <c r="C276" s="35"/>
      <c r="D276" s="35"/>
      <c r="E276" s="35"/>
    </row>
    <row r="277" spans="2:5" x14ac:dyDescent="0.2">
      <c r="B277" s="27"/>
      <c r="C277" s="35"/>
      <c r="D277" s="35"/>
      <c r="E277" s="35"/>
    </row>
    <row r="278" spans="2:5" x14ac:dyDescent="0.2">
      <c r="B278" s="27"/>
      <c r="C278" s="35"/>
      <c r="D278" s="35"/>
      <c r="E278" s="35"/>
    </row>
    <row r="279" spans="2:5" x14ac:dyDescent="0.2">
      <c r="B279" s="27"/>
      <c r="C279" s="35"/>
      <c r="D279" s="35"/>
      <c r="E279" s="35"/>
    </row>
    <row r="280" spans="2:5" x14ac:dyDescent="0.2">
      <c r="B280" s="27"/>
      <c r="C280" s="35"/>
      <c r="D280" s="35"/>
      <c r="E280" s="35"/>
    </row>
    <row r="281" spans="2:5" x14ac:dyDescent="0.2">
      <c r="B281" s="27"/>
      <c r="C281" s="35"/>
      <c r="D281" s="35"/>
      <c r="E281" s="35"/>
    </row>
    <row r="282" spans="2:5" x14ac:dyDescent="0.2">
      <c r="B282" s="27"/>
      <c r="C282" s="35"/>
      <c r="D282" s="35"/>
      <c r="E282" s="35"/>
    </row>
    <row r="283" spans="2:5" x14ac:dyDescent="0.2">
      <c r="B283" s="27"/>
      <c r="C283" s="35"/>
      <c r="D283" s="35"/>
      <c r="E283" s="35"/>
    </row>
    <row r="284" spans="2:5" x14ac:dyDescent="0.2">
      <c r="B284" s="27"/>
      <c r="C284" s="35"/>
      <c r="D284" s="35"/>
      <c r="E284" s="35"/>
    </row>
    <row r="285" spans="2:5" x14ac:dyDescent="0.2">
      <c r="B285" s="27"/>
      <c r="C285" s="35"/>
      <c r="D285" s="35"/>
      <c r="E285" s="35"/>
    </row>
    <row r="286" spans="2:5" x14ac:dyDescent="0.2">
      <c r="B286" s="27"/>
      <c r="C286" s="35"/>
      <c r="D286" s="35"/>
      <c r="E286" s="35"/>
    </row>
    <row r="287" spans="2:5" x14ac:dyDescent="0.2">
      <c r="B287" s="27"/>
      <c r="C287" s="35"/>
      <c r="D287" s="35"/>
      <c r="E287" s="35"/>
    </row>
    <row r="288" spans="2:5" x14ac:dyDescent="0.2">
      <c r="B288" s="27"/>
      <c r="C288" s="35"/>
      <c r="D288" s="35"/>
      <c r="E288" s="35"/>
    </row>
    <row r="289" spans="2:5" x14ac:dyDescent="0.2">
      <c r="B289" s="27"/>
      <c r="C289" s="35"/>
      <c r="D289" s="35"/>
      <c r="E289" s="35"/>
    </row>
    <row r="290" spans="2:5" x14ac:dyDescent="0.2">
      <c r="B290" s="27"/>
      <c r="C290" s="35"/>
      <c r="D290" s="35"/>
      <c r="E290" s="35"/>
    </row>
    <row r="291" spans="2:5" x14ac:dyDescent="0.2">
      <c r="B291" s="27"/>
      <c r="C291" s="35"/>
      <c r="D291" s="35"/>
      <c r="E291" s="35"/>
    </row>
    <row r="292" spans="2:5" x14ac:dyDescent="0.2">
      <c r="B292" s="27"/>
      <c r="C292" s="35"/>
      <c r="D292" s="35"/>
      <c r="E292" s="35"/>
    </row>
    <row r="293" spans="2:5" x14ac:dyDescent="0.2">
      <c r="B293" s="27"/>
      <c r="C293" s="35"/>
      <c r="D293" s="35"/>
      <c r="E293" s="35"/>
    </row>
    <row r="294" spans="2:5" x14ac:dyDescent="0.2">
      <c r="B294" s="27"/>
      <c r="C294" s="35"/>
      <c r="D294" s="35"/>
      <c r="E294" s="35"/>
    </row>
    <row r="295" spans="2:5" x14ac:dyDescent="0.2">
      <c r="B295" s="27"/>
      <c r="C295" s="35"/>
      <c r="D295" s="35"/>
      <c r="E295" s="35"/>
    </row>
    <row r="296" spans="2:5" x14ac:dyDescent="0.2">
      <c r="B296" s="27"/>
      <c r="C296" s="35"/>
      <c r="D296" s="35"/>
      <c r="E296" s="35"/>
    </row>
    <row r="297" spans="2:5" x14ac:dyDescent="0.2">
      <c r="B297" s="27"/>
      <c r="C297" s="35"/>
      <c r="D297" s="35"/>
      <c r="E297" s="35"/>
    </row>
    <row r="298" spans="2:5" x14ac:dyDescent="0.2">
      <c r="B298" s="27"/>
      <c r="C298" s="35"/>
      <c r="D298" s="35"/>
      <c r="E298" s="35"/>
    </row>
    <row r="299" spans="2:5" x14ac:dyDescent="0.2">
      <c r="B299" s="27"/>
      <c r="C299" s="35"/>
      <c r="D299" s="35"/>
      <c r="E299" s="35"/>
    </row>
    <row r="300" spans="2:5" x14ac:dyDescent="0.2">
      <c r="B300" s="27"/>
      <c r="C300" s="35"/>
      <c r="D300" s="35"/>
      <c r="E300" s="35"/>
    </row>
    <row r="301" spans="2:5" x14ac:dyDescent="0.2">
      <c r="B301" s="27"/>
      <c r="C301" s="35"/>
      <c r="D301" s="35"/>
      <c r="E301" s="35"/>
    </row>
    <row r="302" spans="2:5" x14ac:dyDescent="0.2">
      <c r="B302" s="27"/>
      <c r="C302" s="35"/>
      <c r="D302" s="35"/>
      <c r="E302" s="35"/>
    </row>
    <row r="303" spans="2:5" x14ac:dyDescent="0.2">
      <c r="B303" s="27"/>
      <c r="C303" s="35"/>
      <c r="D303" s="35"/>
      <c r="E303" s="35"/>
    </row>
    <row r="304" spans="2:5" x14ac:dyDescent="0.2">
      <c r="B304" s="27"/>
      <c r="C304" s="35"/>
      <c r="D304" s="35"/>
      <c r="E304" s="35"/>
    </row>
    <row r="305" spans="2:5" x14ac:dyDescent="0.2">
      <c r="B305" s="27"/>
      <c r="C305" s="35"/>
      <c r="D305" s="35"/>
      <c r="E305" s="35"/>
    </row>
    <row r="306" spans="2:5" x14ac:dyDescent="0.2">
      <c r="B306" s="27"/>
      <c r="C306" s="35"/>
      <c r="D306" s="35"/>
      <c r="E306" s="35"/>
    </row>
    <row r="307" spans="2:5" x14ac:dyDescent="0.2">
      <c r="B307" s="27"/>
      <c r="C307" s="35"/>
      <c r="D307" s="35"/>
      <c r="E307" s="35"/>
    </row>
    <row r="308" spans="2:5" x14ac:dyDescent="0.2">
      <c r="B308" s="27"/>
      <c r="C308" s="35"/>
      <c r="D308" s="35"/>
      <c r="E308" s="35"/>
    </row>
    <row r="309" spans="2:5" x14ac:dyDescent="0.2">
      <c r="B309" s="27"/>
      <c r="C309" s="35"/>
      <c r="D309" s="35"/>
      <c r="E309" s="35"/>
    </row>
    <row r="310" spans="2:5" x14ac:dyDescent="0.2">
      <c r="B310" s="27"/>
      <c r="C310" s="35"/>
      <c r="D310" s="35"/>
      <c r="E310" s="35"/>
    </row>
    <row r="311" spans="2:5" x14ac:dyDescent="0.2">
      <c r="B311" s="27"/>
      <c r="C311" s="35"/>
      <c r="D311" s="35"/>
      <c r="E311" s="35"/>
    </row>
    <row r="312" spans="2:5" x14ac:dyDescent="0.2">
      <c r="B312" s="27"/>
      <c r="C312" s="35"/>
      <c r="D312" s="35"/>
      <c r="E312" s="35"/>
    </row>
    <row r="313" spans="2:5" x14ac:dyDescent="0.2">
      <c r="B313" s="27"/>
      <c r="C313" s="35"/>
      <c r="D313" s="35"/>
      <c r="E313" s="35"/>
    </row>
    <row r="314" spans="2:5" x14ac:dyDescent="0.2">
      <c r="B314" s="27"/>
      <c r="C314" s="35"/>
      <c r="D314" s="35"/>
      <c r="E314" s="35"/>
    </row>
    <row r="315" spans="2:5" x14ac:dyDescent="0.2">
      <c r="B315" s="27"/>
      <c r="C315" s="35"/>
      <c r="D315" s="35"/>
      <c r="E315" s="35"/>
    </row>
    <row r="316" spans="2:5" x14ac:dyDescent="0.2">
      <c r="B316" s="27"/>
      <c r="C316" s="35"/>
      <c r="D316" s="35"/>
      <c r="E316" s="35"/>
    </row>
    <row r="317" spans="2:5" x14ac:dyDescent="0.2">
      <c r="B317" s="27"/>
      <c r="C317" s="35"/>
      <c r="D317" s="35"/>
      <c r="E317" s="35"/>
    </row>
    <row r="318" spans="2:5" x14ac:dyDescent="0.2">
      <c r="B318" s="27"/>
      <c r="C318" s="35"/>
      <c r="D318" s="35"/>
      <c r="E318" s="35"/>
    </row>
    <row r="319" spans="2:5" x14ac:dyDescent="0.2">
      <c r="B319" s="27"/>
      <c r="C319" s="35"/>
      <c r="D319" s="35"/>
      <c r="E319" s="35"/>
    </row>
    <row r="320" spans="2:5" x14ac:dyDescent="0.2">
      <c r="B320" s="27"/>
      <c r="C320" s="35"/>
      <c r="D320" s="35"/>
      <c r="E320" s="35"/>
    </row>
    <row r="321" spans="2:5" x14ac:dyDescent="0.2">
      <c r="B321" s="27"/>
      <c r="C321" s="35"/>
      <c r="D321" s="35"/>
      <c r="E321" s="35"/>
    </row>
    <row r="322" spans="2:5" x14ac:dyDescent="0.2">
      <c r="B322" s="27"/>
      <c r="C322" s="35"/>
      <c r="D322" s="35"/>
      <c r="E322" s="35"/>
    </row>
    <row r="323" spans="2:5" x14ac:dyDescent="0.2">
      <c r="B323" s="27"/>
      <c r="C323" s="35"/>
      <c r="D323" s="35"/>
      <c r="E323" s="35"/>
    </row>
    <row r="324" spans="2:5" x14ac:dyDescent="0.2">
      <c r="B324" s="27"/>
      <c r="C324" s="35"/>
      <c r="D324" s="35"/>
      <c r="E324" s="35"/>
    </row>
    <row r="325" spans="2:5" x14ac:dyDescent="0.2">
      <c r="B325" s="27"/>
      <c r="C325" s="35"/>
      <c r="D325" s="35"/>
      <c r="E325" s="35"/>
    </row>
    <row r="326" spans="2:5" x14ac:dyDescent="0.2">
      <c r="B326" s="27"/>
      <c r="C326" s="35"/>
      <c r="D326" s="35"/>
      <c r="E326" s="35"/>
    </row>
    <row r="327" spans="2:5" x14ac:dyDescent="0.2">
      <c r="B327" s="27"/>
      <c r="C327" s="35"/>
      <c r="D327" s="35"/>
      <c r="E327" s="35"/>
    </row>
    <row r="328" spans="2:5" x14ac:dyDescent="0.2">
      <c r="B328" s="27"/>
      <c r="C328" s="35"/>
      <c r="D328" s="35"/>
      <c r="E328" s="35"/>
    </row>
    <row r="329" spans="2:5" x14ac:dyDescent="0.2">
      <c r="B329" s="27"/>
      <c r="C329" s="35"/>
      <c r="D329" s="35"/>
      <c r="E329" s="35"/>
    </row>
    <row r="330" spans="2:5" x14ac:dyDescent="0.2">
      <c r="B330" s="27"/>
      <c r="C330" s="35"/>
      <c r="D330" s="35"/>
      <c r="E330" s="35"/>
    </row>
    <row r="331" spans="2:5" x14ac:dyDescent="0.2">
      <c r="B331" s="27"/>
      <c r="C331" s="35"/>
      <c r="D331" s="35"/>
      <c r="E331" s="35"/>
    </row>
    <row r="332" spans="2:5" x14ac:dyDescent="0.2">
      <c r="B332" s="27"/>
      <c r="C332" s="35"/>
      <c r="D332" s="35"/>
      <c r="E332" s="35"/>
    </row>
    <row r="333" spans="2:5" x14ac:dyDescent="0.2">
      <c r="B333" s="27"/>
      <c r="C333" s="35"/>
      <c r="D333" s="35"/>
      <c r="E333" s="35"/>
    </row>
    <row r="334" spans="2:5" x14ac:dyDescent="0.2">
      <c r="B334" s="27"/>
      <c r="C334" s="35"/>
      <c r="D334" s="35"/>
      <c r="E334" s="35"/>
    </row>
    <row r="335" spans="2:5" x14ac:dyDescent="0.2">
      <c r="B335" s="27"/>
      <c r="C335" s="35"/>
      <c r="D335" s="35"/>
      <c r="E335" s="35"/>
    </row>
    <row r="336" spans="2:5" x14ac:dyDescent="0.2">
      <c r="B336" s="27"/>
      <c r="C336" s="35"/>
      <c r="D336" s="35"/>
      <c r="E336" s="35"/>
    </row>
    <row r="337" spans="2:5" x14ac:dyDescent="0.2">
      <c r="B337" s="27"/>
      <c r="C337" s="35"/>
      <c r="D337" s="35"/>
      <c r="E337" s="35"/>
    </row>
    <row r="338" spans="2:5" x14ac:dyDescent="0.2">
      <c r="B338" s="27"/>
      <c r="C338" s="35"/>
      <c r="D338" s="35"/>
      <c r="E338" s="35"/>
    </row>
    <row r="339" spans="2:5" x14ac:dyDescent="0.2">
      <c r="B339" s="27"/>
      <c r="C339" s="35"/>
      <c r="D339" s="35"/>
      <c r="E339" s="35"/>
    </row>
    <row r="340" spans="2:5" x14ac:dyDescent="0.2">
      <c r="B340" s="27"/>
      <c r="C340" s="35"/>
      <c r="D340" s="35"/>
      <c r="E340" s="35"/>
    </row>
    <row r="341" spans="2:5" x14ac:dyDescent="0.2">
      <c r="B341" s="27"/>
      <c r="C341" s="35"/>
      <c r="D341" s="35"/>
      <c r="E341" s="35"/>
    </row>
    <row r="342" spans="2:5" x14ac:dyDescent="0.2">
      <c r="B342" s="27"/>
      <c r="C342" s="35"/>
      <c r="D342" s="35"/>
      <c r="E342" s="35"/>
    </row>
    <row r="343" spans="2:5" x14ac:dyDescent="0.2">
      <c r="B343" s="27"/>
      <c r="C343" s="35"/>
      <c r="D343" s="35"/>
      <c r="E343" s="35"/>
    </row>
    <row r="344" spans="2:5" x14ac:dyDescent="0.2">
      <c r="B344" s="27"/>
      <c r="C344" s="35"/>
      <c r="D344" s="35"/>
      <c r="E344" s="35"/>
    </row>
    <row r="345" spans="2:5" x14ac:dyDescent="0.2">
      <c r="B345" s="27"/>
      <c r="C345" s="35"/>
      <c r="D345" s="35"/>
      <c r="E345" s="35"/>
    </row>
    <row r="346" spans="2:5" x14ac:dyDescent="0.2">
      <c r="B346" s="27"/>
      <c r="C346" s="35"/>
      <c r="D346" s="35"/>
      <c r="E346" s="35"/>
    </row>
    <row r="347" spans="2:5" x14ac:dyDescent="0.2">
      <c r="B347" s="27"/>
      <c r="C347" s="35"/>
      <c r="D347" s="35"/>
      <c r="E347" s="35"/>
    </row>
    <row r="348" spans="2:5" x14ac:dyDescent="0.2">
      <c r="B348" s="27"/>
      <c r="C348" s="35"/>
      <c r="D348" s="35"/>
      <c r="E348" s="35"/>
    </row>
    <row r="349" spans="2:5" x14ac:dyDescent="0.2">
      <c r="B349" s="27"/>
      <c r="C349" s="35"/>
      <c r="D349" s="35"/>
      <c r="E349" s="35"/>
    </row>
    <row r="350" spans="2:5" x14ac:dyDescent="0.2">
      <c r="B350" s="27"/>
      <c r="C350" s="35"/>
      <c r="D350" s="35"/>
      <c r="E350" s="35"/>
    </row>
    <row r="351" spans="2:5" x14ac:dyDescent="0.2">
      <c r="B351" s="27"/>
      <c r="C351" s="35"/>
      <c r="D351" s="35"/>
      <c r="E351" s="35"/>
    </row>
    <row r="352" spans="2:5" x14ac:dyDescent="0.2">
      <c r="B352" s="27"/>
      <c r="C352" s="35"/>
      <c r="D352" s="35"/>
      <c r="E352" s="35"/>
    </row>
    <row r="353" spans="2:5" x14ac:dyDescent="0.2">
      <c r="B353" s="27"/>
      <c r="C353" s="35"/>
      <c r="D353" s="35"/>
      <c r="E353" s="35"/>
    </row>
    <row r="354" spans="2:5" x14ac:dyDescent="0.2">
      <c r="B354" s="27"/>
      <c r="C354" s="35"/>
      <c r="D354" s="35"/>
      <c r="E354" s="35"/>
    </row>
    <row r="355" spans="2:5" x14ac:dyDescent="0.2">
      <c r="B355" s="27"/>
      <c r="C355" s="35"/>
      <c r="D355" s="35"/>
      <c r="E355" s="35"/>
    </row>
    <row r="356" spans="2:5" x14ac:dyDescent="0.2">
      <c r="B356" s="27"/>
      <c r="C356" s="35"/>
      <c r="D356" s="35"/>
      <c r="E356" s="35"/>
    </row>
    <row r="357" spans="2:5" x14ac:dyDescent="0.2">
      <c r="B357" s="27"/>
      <c r="C357" s="35"/>
      <c r="D357" s="35"/>
      <c r="E357" s="35"/>
    </row>
    <row r="358" spans="2:5" x14ac:dyDescent="0.2">
      <c r="B358" s="27"/>
      <c r="C358" s="35"/>
      <c r="D358" s="35"/>
      <c r="E358" s="35"/>
    </row>
    <row r="359" spans="2:5" x14ac:dyDescent="0.2">
      <c r="B359" s="27"/>
      <c r="C359" s="35"/>
      <c r="D359" s="35"/>
      <c r="E359" s="35"/>
    </row>
    <row r="360" spans="2:5" x14ac:dyDescent="0.2">
      <c r="B360" s="27"/>
      <c r="C360" s="35"/>
      <c r="D360" s="35"/>
      <c r="E360" s="35"/>
    </row>
    <row r="361" spans="2:5" x14ac:dyDescent="0.2">
      <c r="B361" s="27"/>
      <c r="C361" s="35"/>
      <c r="D361" s="35"/>
      <c r="E361" s="35"/>
    </row>
    <row r="362" spans="2:5" x14ac:dyDescent="0.2">
      <c r="B362" s="27"/>
      <c r="C362" s="35"/>
      <c r="D362" s="35"/>
      <c r="E362" s="35"/>
    </row>
    <row r="363" spans="2:5" x14ac:dyDescent="0.2">
      <c r="B363" s="27"/>
      <c r="C363" s="35"/>
      <c r="D363" s="35"/>
      <c r="E363" s="35"/>
    </row>
    <row r="364" spans="2:5" x14ac:dyDescent="0.2">
      <c r="B364" s="27"/>
      <c r="C364" s="35"/>
      <c r="D364" s="35"/>
      <c r="E364" s="35"/>
    </row>
    <row r="365" spans="2:5" x14ac:dyDescent="0.2">
      <c r="B365" s="27"/>
      <c r="C365" s="35"/>
      <c r="D365" s="35"/>
      <c r="E365" s="35"/>
    </row>
    <row r="366" spans="2:5" x14ac:dyDescent="0.2">
      <c r="B366" s="27"/>
      <c r="C366" s="35"/>
      <c r="D366" s="35"/>
      <c r="E366" s="35"/>
    </row>
    <row r="367" spans="2:5" x14ac:dyDescent="0.2">
      <c r="B367" s="27"/>
      <c r="C367" s="35"/>
      <c r="D367" s="35"/>
      <c r="E367" s="35"/>
    </row>
    <row r="368" spans="2:5" x14ac:dyDescent="0.2">
      <c r="B368" s="27"/>
      <c r="C368" s="35"/>
      <c r="D368" s="35"/>
      <c r="E368" s="35"/>
    </row>
    <row r="369" spans="2:5" x14ac:dyDescent="0.2">
      <c r="B369" s="27"/>
      <c r="C369" s="35"/>
      <c r="D369" s="35"/>
      <c r="E369" s="35"/>
    </row>
    <row r="370" spans="2:5" x14ac:dyDescent="0.2">
      <c r="B370" s="27"/>
      <c r="C370" s="35"/>
      <c r="D370" s="35"/>
      <c r="E370" s="35"/>
    </row>
    <row r="371" spans="2:5" x14ac:dyDescent="0.2">
      <c r="B371" s="27"/>
      <c r="C371" s="35"/>
      <c r="D371" s="35"/>
      <c r="E371" s="35"/>
    </row>
    <row r="372" spans="2:5" x14ac:dyDescent="0.2">
      <c r="B372" s="27"/>
      <c r="C372" s="35"/>
      <c r="D372" s="35"/>
      <c r="E372" s="35"/>
    </row>
    <row r="373" spans="2:5" x14ac:dyDescent="0.2">
      <c r="B373" s="27"/>
      <c r="C373" s="35"/>
      <c r="D373" s="35"/>
      <c r="E373" s="35"/>
    </row>
    <row r="374" spans="2:5" x14ac:dyDescent="0.2">
      <c r="B374" s="27"/>
      <c r="C374" s="35"/>
      <c r="D374" s="35"/>
      <c r="E374" s="35"/>
    </row>
    <row r="375" spans="2:5" x14ac:dyDescent="0.2">
      <c r="B375" s="27"/>
      <c r="C375" s="35"/>
      <c r="D375" s="35"/>
      <c r="E375" s="35"/>
    </row>
    <row r="376" spans="2:5" x14ac:dyDescent="0.2">
      <c r="B376" s="27"/>
      <c r="C376" s="35"/>
      <c r="D376" s="35"/>
      <c r="E376" s="35"/>
    </row>
    <row r="377" spans="2:5" x14ac:dyDescent="0.2">
      <c r="B377" s="27"/>
      <c r="C377" s="35"/>
      <c r="D377" s="35"/>
      <c r="E377" s="35"/>
    </row>
    <row r="378" spans="2:5" x14ac:dyDescent="0.2">
      <c r="B378" s="27"/>
      <c r="C378" s="35"/>
      <c r="D378" s="35"/>
      <c r="E378" s="35"/>
    </row>
    <row r="379" spans="2:5" x14ac:dyDescent="0.2">
      <c r="B379" s="27"/>
      <c r="C379" s="35"/>
      <c r="D379" s="35"/>
      <c r="E379" s="35"/>
    </row>
    <row r="380" spans="2:5" x14ac:dyDescent="0.2">
      <c r="B380" s="27"/>
      <c r="C380" s="35"/>
      <c r="D380" s="35"/>
      <c r="E380" s="35"/>
    </row>
    <row r="381" spans="2:5" x14ac:dyDescent="0.2">
      <c r="B381" s="27"/>
      <c r="C381" s="35"/>
      <c r="D381" s="35"/>
      <c r="E381" s="35"/>
    </row>
    <row r="382" spans="2:5" x14ac:dyDescent="0.2">
      <c r="B382" s="27"/>
      <c r="C382" s="35"/>
      <c r="D382" s="35"/>
      <c r="E382" s="35"/>
    </row>
    <row r="383" spans="2:5" x14ac:dyDescent="0.2">
      <c r="B383" s="27"/>
      <c r="C383" s="35"/>
      <c r="D383" s="35"/>
      <c r="E383" s="35"/>
    </row>
    <row r="384" spans="2:5" x14ac:dyDescent="0.2">
      <c r="B384" s="27"/>
      <c r="C384" s="35"/>
      <c r="D384" s="35"/>
      <c r="E384" s="35"/>
    </row>
    <row r="385" spans="2:5" x14ac:dyDescent="0.2">
      <c r="B385" s="27"/>
      <c r="C385" s="35"/>
      <c r="D385" s="35"/>
      <c r="E385" s="35"/>
    </row>
    <row r="386" spans="2:5" x14ac:dyDescent="0.2">
      <c r="B386" s="27"/>
      <c r="C386" s="35"/>
      <c r="D386" s="35"/>
      <c r="E386" s="35"/>
    </row>
    <row r="387" spans="2:5" x14ac:dyDescent="0.2">
      <c r="B387" s="27"/>
      <c r="C387" s="35"/>
      <c r="D387" s="35"/>
      <c r="E387" s="35"/>
    </row>
    <row r="388" spans="2:5" x14ac:dyDescent="0.2">
      <c r="B388" s="27"/>
      <c r="C388" s="35"/>
      <c r="D388" s="35"/>
      <c r="E388" s="35"/>
    </row>
    <row r="389" spans="2:5" x14ac:dyDescent="0.2">
      <c r="B389" s="27"/>
      <c r="C389" s="35"/>
      <c r="D389" s="35"/>
      <c r="E389" s="35"/>
    </row>
    <row r="390" spans="2:5" x14ac:dyDescent="0.2">
      <c r="B390" s="27"/>
      <c r="C390" s="35"/>
      <c r="D390" s="35"/>
      <c r="E390" s="35"/>
    </row>
    <row r="391" spans="2:5" x14ac:dyDescent="0.2">
      <c r="B391" s="27"/>
      <c r="C391" s="35"/>
      <c r="D391" s="35"/>
      <c r="E391" s="35"/>
    </row>
    <row r="392" spans="2:5" x14ac:dyDescent="0.2">
      <c r="B392" s="27"/>
      <c r="C392" s="35"/>
      <c r="D392" s="35"/>
      <c r="E392" s="35"/>
    </row>
    <row r="393" spans="2:5" x14ac:dyDescent="0.2">
      <c r="B393" s="27"/>
      <c r="C393" s="35"/>
      <c r="D393" s="35"/>
      <c r="E393" s="35"/>
    </row>
    <row r="394" spans="2:5" x14ac:dyDescent="0.2">
      <c r="B394" s="27"/>
      <c r="C394" s="35"/>
      <c r="D394" s="35"/>
      <c r="E394" s="35"/>
    </row>
    <row r="395" spans="2:5" x14ac:dyDescent="0.2">
      <c r="B395" s="27"/>
      <c r="C395" s="35"/>
      <c r="D395" s="35"/>
      <c r="E395" s="35"/>
    </row>
    <row r="396" spans="2:5" x14ac:dyDescent="0.2">
      <c r="B396" s="27"/>
      <c r="C396" s="35"/>
      <c r="D396" s="35"/>
      <c r="E396" s="35"/>
    </row>
    <row r="397" spans="2:5" x14ac:dyDescent="0.2">
      <c r="B397" s="27"/>
      <c r="C397" s="35"/>
      <c r="D397" s="35"/>
      <c r="E397" s="35"/>
    </row>
    <row r="398" spans="2:5" x14ac:dyDescent="0.2">
      <c r="B398" s="27"/>
      <c r="C398" s="35"/>
      <c r="D398" s="35"/>
      <c r="E398" s="35"/>
    </row>
    <row r="399" spans="2:5" x14ac:dyDescent="0.2">
      <c r="B399" s="27"/>
      <c r="C399" s="35"/>
      <c r="D399" s="35"/>
      <c r="E399" s="35"/>
    </row>
    <row r="400" spans="2:5" x14ac:dyDescent="0.2">
      <c r="B400" s="27"/>
      <c r="C400" s="35"/>
      <c r="D400" s="35"/>
      <c r="E400" s="35"/>
    </row>
    <row r="401" spans="2:5" x14ac:dyDescent="0.2">
      <c r="B401" s="27"/>
      <c r="C401" s="35"/>
      <c r="D401" s="35"/>
      <c r="E401" s="35"/>
    </row>
    <row r="402" spans="2:5" x14ac:dyDescent="0.2">
      <c r="B402" s="27"/>
      <c r="C402" s="35"/>
      <c r="D402" s="35"/>
      <c r="E402" s="35"/>
    </row>
    <row r="403" spans="2:5" x14ac:dyDescent="0.2">
      <c r="B403" s="27"/>
      <c r="C403" s="35"/>
      <c r="D403" s="35"/>
      <c r="E403" s="35"/>
    </row>
    <row r="404" spans="2:5" x14ac:dyDescent="0.2">
      <c r="B404" s="27"/>
      <c r="C404" s="35"/>
      <c r="D404" s="35"/>
      <c r="E404" s="35"/>
    </row>
    <row r="405" spans="2:5" x14ac:dyDescent="0.2">
      <c r="B405" s="27"/>
      <c r="C405" s="35"/>
      <c r="D405" s="35"/>
      <c r="E405" s="35"/>
    </row>
    <row r="406" spans="2:5" x14ac:dyDescent="0.2">
      <c r="B406" s="27"/>
      <c r="C406" s="35"/>
      <c r="D406" s="35"/>
      <c r="E406" s="35"/>
    </row>
    <row r="407" spans="2:5" x14ac:dyDescent="0.2">
      <c r="B407" s="27"/>
      <c r="C407" s="35"/>
      <c r="D407" s="35"/>
      <c r="E407" s="35"/>
    </row>
    <row r="408" spans="2:5" x14ac:dyDescent="0.2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F1" sqref="F1"/>
    </sheetView>
  </sheetViews>
  <sheetFormatPr baseColWidth="10" defaultColWidth="8.6640625" defaultRowHeight="13" x14ac:dyDescent="0.15"/>
  <cols>
    <col min="1" max="1" width="22.5" customWidth="1"/>
    <col min="2" max="5" width="15.33203125" customWidth="1"/>
    <col min="6" max="6" width="14.1640625" bestFit="1" customWidth="1"/>
    <col min="7" max="7" width="14.5" bestFit="1" customWidth="1"/>
    <col min="8" max="8" width="12.83203125" bestFit="1" customWidth="1"/>
    <col min="9" max="13" width="13.5" bestFit="1" customWidth="1"/>
    <col min="14" max="14" width="13.83203125" customWidth="1"/>
    <col min="15" max="16" width="13.5" bestFit="1" customWidth="1"/>
    <col min="17" max="17" width="15.33203125" customWidth="1"/>
    <col min="18" max="18" width="17.5" customWidth="1"/>
  </cols>
  <sheetData>
    <row r="1" spans="1:18" ht="17" thickBot="1" x14ac:dyDescent="0.25">
      <c r="A1" s="458" t="s">
        <v>231</v>
      </c>
      <c r="B1" s="458"/>
      <c r="C1" s="458"/>
      <c r="D1" s="5"/>
      <c r="E1" s="12" t="s">
        <v>232</v>
      </c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6" x14ac:dyDescent="0.2">
      <c r="A2" s="7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1" t="s">
        <v>56</v>
      </c>
      <c r="N2" s="51"/>
      <c r="O2" s="51"/>
      <c r="P2" s="51" t="s">
        <v>57</v>
      </c>
      <c r="Q2" s="51" t="s">
        <v>58</v>
      </c>
      <c r="R2" s="51" t="s">
        <v>59</v>
      </c>
    </row>
    <row r="3" spans="1:18" ht="16" x14ac:dyDescent="0.2">
      <c r="A3" s="6" t="s">
        <v>233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51" t="s">
        <v>67</v>
      </c>
      <c r="I3" s="51" t="s">
        <v>68</v>
      </c>
      <c r="J3" s="51" t="s">
        <v>69</v>
      </c>
      <c r="K3" s="51" t="s">
        <v>70</v>
      </c>
      <c r="L3" s="51" t="s">
        <v>71</v>
      </c>
      <c r="M3" s="51" t="s">
        <v>72</v>
      </c>
      <c r="N3" s="51" t="s">
        <v>73</v>
      </c>
      <c r="O3" s="51" t="s">
        <v>74</v>
      </c>
      <c r="P3" s="51" t="s">
        <v>75</v>
      </c>
      <c r="Q3" s="51" t="s">
        <v>76</v>
      </c>
      <c r="R3" s="51" t="s">
        <v>77</v>
      </c>
    </row>
    <row r="4" spans="1:18" ht="17" thickBot="1" x14ac:dyDescent="0.25">
      <c r="A4" s="7" t="s">
        <v>234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15">
      <c r="A5" s="356" t="s">
        <v>235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5">
        <f>SUM(C5:P5)</f>
        <v>0</v>
      </c>
      <c r="R5" s="346">
        <f>+B5-Q5</f>
        <v>0</v>
      </c>
    </row>
    <row r="6" spans="1:18" ht="20.25" customHeight="1" x14ac:dyDescent="0.15">
      <c r="A6" s="356" t="s">
        <v>236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8">
        <f t="shared" ref="Q6:Q16" si="0">SUM(C6:P6)</f>
        <v>0</v>
      </c>
      <c r="R6" s="349">
        <f t="shared" ref="R6:R16" si="1">+B6-Q6</f>
        <v>0</v>
      </c>
    </row>
    <row r="7" spans="1:18" ht="20.25" customHeight="1" x14ac:dyDescent="0.15">
      <c r="A7" s="356" t="s">
        <v>237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8">
        <f t="shared" si="0"/>
        <v>0</v>
      </c>
      <c r="R7" s="349">
        <f t="shared" si="1"/>
        <v>0</v>
      </c>
    </row>
    <row r="8" spans="1:18" ht="20.25" customHeight="1" x14ac:dyDescent="0.15">
      <c r="A8" s="356" t="s">
        <v>238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8">
        <f t="shared" si="0"/>
        <v>0</v>
      </c>
      <c r="R8" s="349">
        <f t="shared" si="1"/>
        <v>0</v>
      </c>
    </row>
    <row r="9" spans="1:18" ht="20.25" customHeight="1" x14ac:dyDescent="0.15">
      <c r="A9" s="356" t="s">
        <v>239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8">
        <f t="shared" si="0"/>
        <v>0</v>
      </c>
      <c r="R9" s="349">
        <f t="shared" si="1"/>
        <v>0</v>
      </c>
    </row>
    <row r="10" spans="1:18" ht="20.25" customHeight="1" x14ac:dyDescent="0.15">
      <c r="A10" s="356" t="s">
        <v>240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>
        <f t="shared" si="0"/>
        <v>0</v>
      </c>
      <c r="R10" s="349">
        <f t="shared" si="1"/>
        <v>0</v>
      </c>
    </row>
    <row r="11" spans="1:18" ht="20.25" customHeight="1" x14ac:dyDescent="0.15">
      <c r="A11" s="356" t="s">
        <v>241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8">
        <f>SUM(C11:P11)</f>
        <v>0</v>
      </c>
      <c r="R11" s="349">
        <f>+B11-Q11</f>
        <v>0</v>
      </c>
    </row>
    <row r="12" spans="1:18" ht="20.25" customHeight="1" x14ac:dyDescent="0.15">
      <c r="A12" s="356" t="s">
        <v>242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8">
        <f t="shared" si="0"/>
        <v>0</v>
      </c>
      <c r="R12" s="349">
        <f t="shared" si="1"/>
        <v>0</v>
      </c>
    </row>
    <row r="13" spans="1:18" ht="20.25" customHeight="1" x14ac:dyDescent="0.15">
      <c r="A13" s="356" t="s">
        <v>243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8">
        <f t="shared" si="0"/>
        <v>0</v>
      </c>
      <c r="R13" s="349">
        <f t="shared" si="1"/>
        <v>0</v>
      </c>
    </row>
    <row r="14" spans="1:18" ht="20.25" customHeight="1" x14ac:dyDescent="0.15">
      <c r="A14" s="356" t="s">
        <v>244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8">
        <f t="shared" si="0"/>
        <v>0</v>
      </c>
      <c r="R14" s="349">
        <f t="shared" si="1"/>
        <v>0</v>
      </c>
    </row>
    <row r="15" spans="1:18" ht="20.25" customHeight="1" x14ac:dyDescent="0.15">
      <c r="A15" s="356" t="s">
        <v>245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8">
        <f t="shared" si="0"/>
        <v>0</v>
      </c>
      <c r="R15" s="349">
        <f t="shared" si="1"/>
        <v>0</v>
      </c>
    </row>
    <row r="16" spans="1:18" ht="20.25" customHeight="1" thickBot="1" x14ac:dyDescent="0.2">
      <c r="A16" s="356" t="s">
        <v>246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1">
        <f t="shared" si="0"/>
        <v>0</v>
      </c>
      <c r="R16" s="352">
        <f t="shared" si="1"/>
        <v>0</v>
      </c>
    </row>
    <row r="17" spans="1:18" ht="20.25" customHeight="1" thickBot="1" x14ac:dyDescent="0.25">
      <c r="A17" s="7"/>
      <c r="B17" s="353">
        <f t="shared" ref="B17:R17" si="2">SUM(B5:B16)</f>
        <v>0</v>
      </c>
      <c r="C17" s="354">
        <f t="shared" si="2"/>
        <v>0</v>
      </c>
      <c r="D17" s="354">
        <f t="shared" si="2"/>
        <v>0</v>
      </c>
      <c r="E17" s="354">
        <f t="shared" si="2"/>
        <v>0</v>
      </c>
      <c r="F17" s="354">
        <f t="shared" si="2"/>
        <v>0</v>
      </c>
      <c r="G17" s="354">
        <f t="shared" si="2"/>
        <v>0</v>
      </c>
      <c r="H17" s="354">
        <f t="shared" si="2"/>
        <v>0</v>
      </c>
      <c r="I17" s="354">
        <f t="shared" si="2"/>
        <v>0</v>
      </c>
      <c r="J17" s="354">
        <f t="shared" si="2"/>
        <v>0</v>
      </c>
      <c r="K17" s="354">
        <f t="shared" si="2"/>
        <v>0</v>
      </c>
      <c r="L17" s="354">
        <f t="shared" si="2"/>
        <v>0</v>
      </c>
      <c r="M17" s="354">
        <f t="shared" si="2"/>
        <v>0</v>
      </c>
      <c r="N17" s="354">
        <f t="shared" si="2"/>
        <v>0</v>
      </c>
      <c r="O17" s="354">
        <f t="shared" si="2"/>
        <v>0</v>
      </c>
      <c r="P17" s="354">
        <f t="shared" si="2"/>
        <v>0</v>
      </c>
      <c r="Q17" s="354">
        <f t="shared" si="2"/>
        <v>0</v>
      </c>
      <c r="R17" s="355">
        <f t="shared" si="2"/>
        <v>0</v>
      </c>
    </row>
    <row r="18" spans="1:18" ht="16" x14ac:dyDescent="0.2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0" t="s">
        <v>49</v>
      </c>
    </row>
    <row r="19" spans="1:18" x14ac:dyDescent="0.1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15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1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1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1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1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1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1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1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1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1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1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1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1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1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1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1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247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+'Monthly Budget'!B5</f>
        <v>0</v>
      </c>
      <c r="C4" s="374">
        <f>+'Monthly Budget'!C5</f>
        <v>0</v>
      </c>
      <c r="D4" s="374">
        <f>+'Monthly Budget'!D5</f>
        <v>0</v>
      </c>
      <c r="E4" s="374">
        <f>+'Monthly Budget'!E5</f>
        <v>0</v>
      </c>
      <c r="F4" s="374">
        <f>+'Monthly Budget'!F5</f>
        <v>0</v>
      </c>
      <c r="G4" s="374">
        <f>+'Monthly Budget'!G5</f>
        <v>0</v>
      </c>
      <c r="H4" s="374">
        <f>+'Monthly Budget'!H5</f>
        <v>0</v>
      </c>
      <c r="I4" s="374">
        <f>+'Monthly Budget'!I5</f>
        <v>0</v>
      </c>
      <c r="J4" s="374">
        <f>+'Monthly Budget'!J5</f>
        <v>0</v>
      </c>
      <c r="K4" s="374">
        <f>+'Monthly Budget'!K5</f>
        <v>0</v>
      </c>
      <c r="L4" s="374">
        <f>+'Monthly Budget'!L5</f>
        <v>0</v>
      </c>
      <c r="M4" s="374">
        <f>+'Monthly Budget'!M5</f>
        <v>0</v>
      </c>
      <c r="N4" s="374">
        <f>+'Monthly Budget'!N5</f>
        <v>0</v>
      </c>
      <c r="O4" s="374">
        <f>+'Monthly Budget'!O5</f>
        <v>0</v>
      </c>
      <c r="P4" s="374">
        <f>+'Monthly Budget'!P5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66"/>
    </row>
    <row r="6" spans="1:19" x14ac:dyDescent="0.15">
      <c r="A6" s="56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77">
        <f t="shared" ref="Q6:Q36" si="0">SUM(C6:P6)</f>
        <v>0</v>
      </c>
      <c r="R6" s="154" t="s">
        <v>31</v>
      </c>
      <c r="S6" s="66"/>
    </row>
    <row r="7" spans="1:19" x14ac:dyDescent="0.15">
      <c r="A7" s="56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77">
        <f t="shared" si="0"/>
        <v>0</v>
      </c>
      <c r="R7" s="154" t="s">
        <v>31</v>
      </c>
      <c r="S7" s="66"/>
    </row>
    <row r="8" spans="1:19" x14ac:dyDescent="0.15">
      <c r="A8" s="56">
        <v>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77">
        <f t="shared" si="0"/>
        <v>0</v>
      </c>
      <c r="R8" s="154" t="s">
        <v>31</v>
      </c>
      <c r="S8" s="66"/>
    </row>
    <row r="9" spans="1:19" x14ac:dyDescent="0.15">
      <c r="A9" s="56">
        <v>4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77">
        <f t="shared" si="0"/>
        <v>0</v>
      </c>
      <c r="R9" s="154" t="s">
        <v>31</v>
      </c>
      <c r="S9" s="66"/>
    </row>
    <row r="10" spans="1:19" x14ac:dyDescent="0.15">
      <c r="A10" s="56">
        <v>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77">
        <f t="shared" si="0"/>
        <v>0</v>
      </c>
      <c r="R10" s="154" t="s">
        <v>31</v>
      </c>
      <c r="S10" s="66"/>
    </row>
    <row r="11" spans="1:19" x14ac:dyDescent="0.15">
      <c r="A11" s="56">
        <v>6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77">
        <f t="shared" si="0"/>
        <v>0</v>
      </c>
      <c r="R11" s="154" t="s">
        <v>31</v>
      </c>
      <c r="S11" s="66"/>
    </row>
    <row r="12" spans="1:19" x14ac:dyDescent="0.15">
      <c r="A12" s="56">
        <v>7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77">
        <f t="shared" si="0"/>
        <v>0</v>
      </c>
      <c r="R12" s="154" t="s">
        <v>31</v>
      </c>
      <c r="S12" s="66"/>
    </row>
    <row r="13" spans="1:19" x14ac:dyDescent="0.15">
      <c r="A13" s="56">
        <v>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77">
        <f t="shared" si="0"/>
        <v>0</v>
      </c>
      <c r="R13" s="154" t="s">
        <v>31</v>
      </c>
      <c r="S13" s="66"/>
    </row>
    <row r="14" spans="1:19" x14ac:dyDescent="0.15">
      <c r="A14" s="56">
        <v>9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77">
        <f t="shared" si="0"/>
        <v>0</v>
      </c>
      <c r="R14" s="154" t="s">
        <v>31</v>
      </c>
      <c r="S14" s="66"/>
    </row>
    <row r="15" spans="1:19" x14ac:dyDescent="0.15">
      <c r="A15" s="56">
        <v>10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77">
        <f t="shared" si="0"/>
        <v>0</v>
      </c>
      <c r="R15" s="154" t="s">
        <v>31</v>
      </c>
      <c r="S15" s="66"/>
    </row>
    <row r="16" spans="1:19" x14ac:dyDescent="0.15">
      <c r="A16" s="56">
        <v>11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77">
        <f t="shared" si="0"/>
        <v>0</v>
      </c>
      <c r="R16" s="154" t="s">
        <v>31</v>
      </c>
      <c r="S16" s="66"/>
    </row>
    <row r="17" spans="1:19" x14ac:dyDescent="0.15">
      <c r="A17" s="56">
        <v>12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77">
        <f t="shared" si="0"/>
        <v>0</v>
      </c>
      <c r="R17" s="154" t="s">
        <v>31</v>
      </c>
      <c r="S17" s="66"/>
    </row>
    <row r="18" spans="1:19" x14ac:dyDescent="0.15">
      <c r="A18" s="56">
        <v>13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77">
        <f t="shared" si="0"/>
        <v>0</v>
      </c>
      <c r="R18" s="154" t="s">
        <v>31</v>
      </c>
      <c r="S18" s="66"/>
    </row>
    <row r="19" spans="1:19" x14ac:dyDescent="0.15">
      <c r="A19" s="56">
        <v>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77">
        <f t="shared" si="0"/>
        <v>0</v>
      </c>
      <c r="R19" s="154" t="s">
        <v>31</v>
      </c>
      <c r="S19" s="66"/>
    </row>
    <row r="20" spans="1:19" x14ac:dyDescent="0.15">
      <c r="A20" s="56">
        <v>15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77">
        <f t="shared" si="0"/>
        <v>0</v>
      </c>
      <c r="R20" s="154" t="s">
        <v>31</v>
      </c>
      <c r="S20" s="66"/>
    </row>
    <row r="21" spans="1:19" x14ac:dyDescent="0.15">
      <c r="A21" s="56">
        <v>16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77">
        <f t="shared" si="0"/>
        <v>0</v>
      </c>
      <c r="R21" s="154" t="s">
        <v>31</v>
      </c>
      <c r="S21" s="66"/>
    </row>
    <row r="22" spans="1:19" x14ac:dyDescent="0.15">
      <c r="A22" s="56">
        <v>17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77">
        <f t="shared" si="0"/>
        <v>0</v>
      </c>
      <c r="R22" s="154" t="s">
        <v>31</v>
      </c>
      <c r="S22" s="66"/>
    </row>
    <row r="23" spans="1:19" x14ac:dyDescent="0.15">
      <c r="A23" s="56">
        <v>18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77">
        <f t="shared" si="0"/>
        <v>0</v>
      </c>
      <c r="R23" s="154" t="s">
        <v>31</v>
      </c>
      <c r="S23" s="66"/>
    </row>
    <row r="24" spans="1:19" x14ac:dyDescent="0.15">
      <c r="A24" s="56">
        <v>19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77">
        <f t="shared" si="0"/>
        <v>0</v>
      </c>
      <c r="R24" s="154" t="s">
        <v>31</v>
      </c>
      <c r="S24" s="66"/>
    </row>
    <row r="25" spans="1:19" x14ac:dyDescent="0.15">
      <c r="A25" s="56">
        <v>20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77">
        <f t="shared" si="0"/>
        <v>0</v>
      </c>
      <c r="R25" s="154" t="s">
        <v>31</v>
      </c>
      <c r="S25" s="66"/>
    </row>
    <row r="26" spans="1:19" x14ac:dyDescent="0.15">
      <c r="A26" s="56">
        <v>21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77">
        <f t="shared" si="0"/>
        <v>0</v>
      </c>
      <c r="R26" s="154" t="s">
        <v>31</v>
      </c>
      <c r="S26" s="66"/>
    </row>
    <row r="27" spans="1:19" x14ac:dyDescent="0.15">
      <c r="A27" s="56">
        <v>22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77">
        <f t="shared" si="0"/>
        <v>0</v>
      </c>
      <c r="R27" s="154" t="s">
        <v>31</v>
      </c>
      <c r="S27" s="66"/>
    </row>
    <row r="28" spans="1:19" x14ac:dyDescent="0.15">
      <c r="A28" s="56">
        <v>23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77">
        <f t="shared" si="0"/>
        <v>0</v>
      </c>
      <c r="R28" s="154" t="s">
        <v>31</v>
      </c>
      <c r="S28" s="66"/>
    </row>
    <row r="29" spans="1:19" x14ac:dyDescent="0.15">
      <c r="A29" s="56">
        <v>24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77">
        <f t="shared" si="0"/>
        <v>0</v>
      </c>
      <c r="R29" s="154" t="s">
        <v>31</v>
      </c>
      <c r="S29" s="66"/>
    </row>
    <row r="30" spans="1:19" x14ac:dyDescent="0.15">
      <c r="A30" s="56">
        <v>25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77">
        <f t="shared" si="0"/>
        <v>0</v>
      </c>
      <c r="R30" s="154" t="s">
        <v>31</v>
      </c>
      <c r="S30" s="66"/>
    </row>
    <row r="31" spans="1:19" x14ac:dyDescent="0.15">
      <c r="A31" s="56">
        <v>26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77">
        <f t="shared" si="0"/>
        <v>0</v>
      </c>
      <c r="R31" s="154" t="s">
        <v>31</v>
      </c>
      <c r="S31" s="66"/>
    </row>
    <row r="32" spans="1:19" x14ac:dyDescent="0.15">
      <c r="A32" s="56">
        <v>27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77">
        <f t="shared" si="0"/>
        <v>0</v>
      </c>
      <c r="R32" s="154" t="s">
        <v>31</v>
      </c>
      <c r="S32" s="66"/>
    </row>
    <row r="33" spans="1:19" x14ac:dyDescent="0.15">
      <c r="A33" s="56">
        <v>28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77">
        <f t="shared" si="0"/>
        <v>0</v>
      </c>
      <c r="R33" s="154" t="s">
        <v>31</v>
      </c>
      <c r="S33" s="66"/>
    </row>
    <row r="34" spans="1:19" x14ac:dyDescent="0.15">
      <c r="A34" s="56">
        <v>29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77">
        <f t="shared" si="0"/>
        <v>0</v>
      </c>
      <c r="R34" s="154" t="s">
        <v>31</v>
      </c>
      <c r="S34" s="66"/>
    </row>
    <row r="35" spans="1:19" x14ac:dyDescent="0.15">
      <c r="A35" s="56">
        <v>30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77">
        <f t="shared" si="0"/>
        <v>0</v>
      </c>
      <c r="R35" s="154" t="s">
        <v>31</v>
      </c>
      <c r="S35" s="66"/>
    </row>
    <row r="36" spans="1:19" x14ac:dyDescent="0.15">
      <c r="A36" s="56">
        <v>31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77">
        <f t="shared" si="0"/>
        <v>0</v>
      </c>
      <c r="R36" s="154" t="s">
        <v>31</v>
      </c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56"/>
      <c r="S38" s="66"/>
    </row>
    <row r="39" spans="1:19" x14ac:dyDescent="0.15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8" x14ac:dyDescent="0.15">
      <c r="A40" s="155" t="s">
        <v>251</v>
      </c>
      <c r="B40" s="390">
        <f>B4</f>
        <v>0</v>
      </c>
      <c r="C40" s="390">
        <f t="shared" ref="C40:P40" si="3">C4</f>
        <v>0</v>
      </c>
      <c r="D40" s="390">
        <f t="shared" si="3"/>
        <v>0</v>
      </c>
      <c r="E40" s="390">
        <f t="shared" si="3"/>
        <v>0</v>
      </c>
      <c r="F40" s="390">
        <f t="shared" si="3"/>
        <v>0</v>
      </c>
      <c r="G40" s="390">
        <f t="shared" si="3"/>
        <v>0</v>
      </c>
      <c r="H40" s="390">
        <f t="shared" si="3"/>
        <v>0</v>
      </c>
      <c r="I40" s="390">
        <f t="shared" si="3"/>
        <v>0</v>
      </c>
      <c r="J40" s="390">
        <f t="shared" si="3"/>
        <v>0</v>
      </c>
      <c r="K40" s="390">
        <f t="shared" si="3"/>
        <v>0</v>
      </c>
      <c r="L40" s="390">
        <f t="shared" si="3"/>
        <v>0</v>
      </c>
      <c r="M40" s="390">
        <f t="shared" si="3"/>
        <v>0</v>
      </c>
      <c r="N40" s="390">
        <f t="shared" si="3"/>
        <v>0</v>
      </c>
      <c r="O40" s="390">
        <f t="shared" si="3"/>
        <v>0</v>
      </c>
      <c r="P40" s="390">
        <f t="shared" si="3"/>
        <v>0</v>
      </c>
      <c r="Q40" s="390">
        <f>SUM(C40:P40)</f>
        <v>0</v>
      </c>
      <c r="R40" s="157"/>
      <c r="S40" s="66"/>
    </row>
    <row r="41" spans="1:19" ht="28" x14ac:dyDescent="0.15">
      <c r="A41" s="155" t="s">
        <v>252</v>
      </c>
      <c r="B41" s="390">
        <f>B37</f>
        <v>0</v>
      </c>
      <c r="C41" s="390">
        <f t="shared" ref="C41:P41" si="4">C37</f>
        <v>0</v>
      </c>
      <c r="D41" s="390">
        <f t="shared" si="4"/>
        <v>0</v>
      </c>
      <c r="E41" s="390">
        <f t="shared" si="4"/>
        <v>0</v>
      </c>
      <c r="F41" s="390">
        <f t="shared" si="4"/>
        <v>0</v>
      </c>
      <c r="G41" s="390">
        <f t="shared" si="4"/>
        <v>0</v>
      </c>
      <c r="H41" s="390">
        <f t="shared" si="4"/>
        <v>0</v>
      </c>
      <c r="I41" s="390">
        <f t="shared" si="4"/>
        <v>0</v>
      </c>
      <c r="J41" s="390">
        <f t="shared" si="4"/>
        <v>0</v>
      </c>
      <c r="K41" s="390">
        <f t="shared" si="4"/>
        <v>0</v>
      </c>
      <c r="L41" s="390">
        <f t="shared" si="4"/>
        <v>0</v>
      </c>
      <c r="M41" s="390">
        <f t="shared" si="4"/>
        <v>0</v>
      </c>
      <c r="N41" s="390">
        <f t="shared" si="4"/>
        <v>0</v>
      </c>
      <c r="O41" s="390">
        <f t="shared" si="4"/>
        <v>0</v>
      </c>
      <c r="P41" s="390">
        <f t="shared" si="4"/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5">+C40-C41</f>
        <v>0</v>
      </c>
      <c r="D42" s="391">
        <f t="shared" si="5"/>
        <v>0</v>
      </c>
      <c r="E42" s="391">
        <f t="shared" si="5"/>
        <v>0</v>
      </c>
      <c r="F42" s="391">
        <f t="shared" si="5"/>
        <v>0</v>
      </c>
      <c r="G42" s="391">
        <f t="shared" si="5"/>
        <v>0</v>
      </c>
      <c r="H42" s="391">
        <f t="shared" si="5"/>
        <v>0</v>
      </c>
      <c r="I42" s="391">
        <f t="shared" si="5"/>
        <v>0</v>
      </c>
      <c r="J42" s="391">
        <f t="shared" si="5"/>
        <v>0</v>
      </c>
      <c r="K42" s="391">
        <f t="shared" si="5"/>
        <v>0</v>
      </c>
      <c r="L42" s="391">
        <f t="shared" si="5"/>
        <v>0</v>
      </c>
      <c r="M42" s="391">
        <f t="shared" si="5"/>
        <v>0</v>
      </c>
      <c r="N42" s="391">
        <f t="shared" si="5"/>
        <v>0</v>
      </c>
      <c r="O42" s="391">
        <f t="shared" si="5"/>
        <v>0</v>
      </c>
      <c r="P42" s="391">
        <f t="shared" si="5"/>
        <v>0</v>
      </c>
      <c r="Q42" s="391">
        <f t="shared" si="5"/>
        <v>0</v>
      </c>
      <c r="R42" s="157"/>
      <c r="S42" s="66"/>
    </row>
    <row r="43" spans="1:19" x14ac:dyDescent="0.15">
      <c r="A43" s="56"/>
      <c r="B43" s="378"/>
      <c r="Q43" s="360" t="s">
        <v>80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254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+'Monthly Budget'!B6</f>
        <v>0</v>
      </c>
      <c r="C4" s="374">
        <f>+'Monthly Budget'!C6</f>
        <v>0</v>
      </c>
      <c r="D4" s="374">
        <f>+'Monthly Budget'!D6</f>
        <v>0</v>
      </c>
      <c r="E4" s="374">
        <f>+'Monthly Budget'!E6</f>
        <v>0</v>
      </c>
      <c r="F4" s="374">
        <f>+'Monthly Budget'!F6</f>
        <v>0</v>
      </c>
      <c r="G4" s="374">
        <f>+'Monthly Budget'!G6</f>
        <v>0</v>
      </c>
      <c r="H4" s="374">
        <f>+'Monthly Budget'!H6</f>
        <v>0</v>
      </c>
      <c r="I4" s="374">
        <f>+'Monthly Budget'!I6</f>
        <v>0</v>
      </c>
      <c r="J4" s="374">
        <f>+'Monthly Budget'!J6</f>
        <v>0</v>
      </c>
      <c r="K4" s="374">
        <f>+'Monthly Budget'!K6</f>
        <v>0</v>
      </c>
      <c r="L4" s="374">
        <f>+'Monthly Budget'!L6</f>
        <v>0</v>
      </c>
      <c r="M4" s="374">
        <f>+'Monthly Budget'!M6</f>
        <v>0</v>
      </c>
      <c r="N4" s="374">
        <f>+'Monthly Budget'!N6</f>
        <v>0</v>
      </c>
      <c r="O4" s="374">
        <f>+'Monthly Budget'!O6</f>
        <v>0</v>
      </c>
      <c r="P4" s="374">
        <f>+'Monthly Budget'!P6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20" si="0">SUM(C6:P6)</f>
        <v>0</v>
      </c>
      <c r="R6" s="154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ref="Q21:Q36" si="1">SUM(C21:P21)</f>
        <v>0</v>
      </c>
      <c r="R21" s="154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1"/>
        <v>0</v>
      </c>
      <c r="R22" s="154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1"/>
        <v>0</v>
      </c>
      <c r="R23" s="154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1"/>
        <v>0</v>
      </c>
      <c r="R24" s="154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1"/>
        <v>0</v>
      </c>
      <c r="R25" s="154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1"/>
        <v>0</v>
      </c>
      <c r="R26" s="154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1"/>
        <v>0</v>
      </c>
      <c r="R27" s="154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1"/>
        <v>0</v>
      </c>
      <c r="R28" s="154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1"/>
        <v>0</v>
      </c>
      <c r="R29" s="154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1"/>
        <v>0</v>
      </c>
      <c r="R30" s="154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1"/>
        <v>0</v>
      </c>
      <c r="R31" s="154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1"/>
        <v>0</v>
      </c>
      <c r="R32" s="154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1"/>
        <v>0</v>
      </c>
      <c r="R33" s="154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1"/>
        <v>0</v>
      </c>
      <c r="R34" s="154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1"/>
        <v>0</v>
      </c>
      <c r="R35" s="154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1"/>
        <v>0</v>
      </c>
      <c r="R36" s="154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2">SUM(C6:C36)</f>
        <v>0</v>
      </c>
      <c r="D37" s="386">
        <f t="shared" si="2"/>
        <v>0</v>
      </c>
      <c r="E37" s="386">
        <f t="shared" si="2"/>
        <v>0</v>
      </c>
      <c r="F37" s="386">
        <f t="shared" si="2"/>
        <v>0</v>
      </c>
      <c r="G37" s="386">
        <f t="shared" si="2"/>
        <v>0</v>
      </c>
      <c r="H37" s="386">
        <f t="shared" si="2"/>
        <v>0</v>
      </c>
      <c r="I37" s="386">
        <f t="shared" si="2"/>
        <v>0</v>
      </c>
      <c r="J37" s="386">
        <f t="shared" si="2"/>
        <v>0</v>
      </c>
      <c r="K37" s="386">
        <f t="shared" si="2"/>
        <v>0</v>
      </c>
      <c r="L37" s="386">
        <f t="shared" si="2"/>
        <v>0</v>
      </c>
      <c r="M37" s="386">
        <f t="shared" si="2"/>
        <v>0</v>
      </c>
      <c r="N37" s="386">
        <f t="shared" si="2"/>
        <v>0</v>
      </c>
      <c r="O37" s="386">
        <f t="shared" si="2"/>
        <v>0</v>
      </c>
      <c r="P37" s="386">
        <f t="shared" si="2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3">+C4-C37</f>
        <v>0</v>
      </c>
      <c r="D38" s="387">
        <f t="shared" si="3"/>
        <v>0</v>
      </c>
      <c r="E38" s="387">
        <f t="shared" si="3"/>
        <v>0</v>
      </c>
      <c r="F38" s="387">
        <f t="shared" si="3"/>
        <v>0</v>
      </c>
      <c r="G38" s="387">
        <f t="shared" si="3"/>
        <v>0</v>
      </c>
      <c r="H38" s="387">
        <f t="shared" si="3"/>
        <v>0</v>
      </c>
      <c r="I38" s="387">
        <f t="shared" si="3"/>
        <v>0</v>
      </c>
      <c r="J38" s="387">
        <f t="shared" si="3"/>
        <v>0</v>
      </c>
      <c r="K38" s="387">
        <f t="shared" si="3"/>
        <v>0</v>
      </c>
      <c r="L38" s="387">
        <f t="shared" si="3"/>
        <v>0</v>
      </c>
      <c r="M38" s="387">
        <f t="shared" si="3"/>
        <v>0</v>
      </c>
      <c r="N38" s="387">
        <f t="shared" si="3"/>
        <v>0</v>
      </c>
      <c r="O38" s="387">
        <f t="shared" si="3"/>
        <v>0</v>
      </c>
      <c r="P38" s="387">
        <f t="shared" si="3"/>
        <v>0</v>
      </c>
      <c r="Q38" s="387">
        <f t="shared" si="3"/>
        <v>0</v>
      </c>
      <c r="R38" s="156"/>
      <c r="S38" s="66"/>
    </row>
    <row r="39" spans="1:19" x14ac:dyDescent="0.15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8" x14ac:dyDescent="0.15">
      <c r="A40" s="155" t="s">
        <v>251</v>
      </c>
      <c r="B40" s="390">
        <f>Jan!B40+Feb!B4</f>
        <v>0</v>
      </c>
      <c r="C40" s="390">
        <f>Jan!C40+Feb!C4</f>
        <v>0</v>
      </c>
      <c r="D40" s="390">
        <f>Jan!D40+Feb!D4</f>
        <v>0</v>
      </c>
      <c r="E40" s="390">
        <f>Jan!E40+Feb!E4</f>
        <v>0</v>
      </c>
      <c r="F40" s="390">
        <f>Jan!F40+Feb!F4</f>
        <v>0</v>
      </c>
      <c r="G40" s="390">
        <f>Jan!G40+Feb!G4</f>
        <v>0</v>
      </c>
      <c r="H40" s="390">
        <f>Jan!H40+Feb!H4</f>
        <v>0</v>
      </c>
      <c r="I40" s="390">
        <f>Jan!I40+Feb!I4</f>
        <v>0</v>
      </c>
      <c r="J40" s="390">
        <f>Jan!J40+Feb!J4</f>
        <v>0</v>
      </c>
      <c r="K40" s="390">
        <f>Jan!K40+Feb!K4</f>
        <v>0</v>
      </c>
      <c r="L40" s="390">
        <f>Jan!L40+Feb!L4</f>
        <v>0</v>
      </c>
      <c r="M40" s="390">
        <f>Jan!M40+Feb!M4</f>
        <v>0</v>
      </c>
      <c r="N40" s="390">
        <f>Jan!N40+Feb!N4</f>
        <v>0</v>
      </c>
      <c r="O40" s="390">
        <f>Jan!O40+Feb!O4</f>
        <v>0</v>
      </c>
      <c r="P40" s="390">
        <f>Jan!P40+Feb!P4</f>
        <v>0</v>
      </c>
      <c r="Q40" s="390">
        <f>SUM(C40:P40)</f>
        <v>0</v>
      </c>
      <c r="R40" s="157"/>
      <c r="S40" s="66"/>
    </row>
    <row r="41" spans="1:19" ht="28" x14ac:dyDescent="0.15">
      <c r="A41" s="155" t="s">
        <v>252</v>
      </c>
      <c r="B41" s="390">
        <f>Jan!B41+Feb!B37</f>
        <v>0</v>
      </c>
      <c r="C41" s="390">
        <f>Jan!C41+Feb!C37</f>
        <v>0</v>
      </c>
      <c r="D41" s="390">
        <f>Jan!D41+Feb!D37</f>
        <v>0</v>
      </c>
      <c r="E41" s="390">
        <f>Jan!E41+Feb!E37</f>
        <v>0</v>
      </c>
      <c r="F41" s="390">
        <f>Jan!F41+Feb!F37</f>
        <v>0</v>
      </c>
      <c r="G41" s="390">
        <f>Jan!G41+Feb!G37</f>
        <v>0</v>
      </c>
      <c r="H41" s="390">
        <f>Jan!H41+Feb!H37</f>
        <v>0</v>
      </c>
      <c r="I41" s="390">
        <f>Jan!I41+Feb!I37</f>
        <v>0</v>
      </c>
      <c r="J41" s="390">
        <f>Jan!J41+Feb!J37</f>
        <v>0</v>
      </c>
      <c r="K41" s="390">
        <f>Jan!K41+Feb!K37</f>
        <v>0</v>
      </c>
      <c r="L41" s="390">
        <f>Jan!L41+Feb!L37</f>
        <v>0</v>
      </c>
      <c r="M41" s="390">
        <f>Jan!M41+Feb!M37</f>
        <v>0</v>
      </c>
      <c r="N41" s="390">
        <f>Jan!N41+Feb!N37</f>
        <v>0</v>
      </c>
      <c r="O41" s="390">
        <f>Jan!O41+Feb!O37</f>
        <v>0</v>
      </c>
      <c r="P41" s="390">
        <f>Jan!P41+Feb!P37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4">+C40-C41</f>
        <v>0</v>
      </c>
      <c r="D42" s="391">
        <f t="shared" si="4"/>
        <v>0</v>
      </c>
      <c r="E42" s="391">
        <f t="shared" si="4"/>
        <v>0</v>
      </c>
      <c r="F42" s="391">
        <f t="shared" si="4"/>
        <v>0</v>
      </c>
      <c r="G42" s="391">
        <f t="shared" si="4"/>
        <v>0</v>
      </c>
      <c r="H42" s="391">
        <f t="shared" si="4"/>
        <v>0</v>
      </c>
      <c r="I42" s="391">
        <f t="shared" si="4"/>
        <v>0</v>
      </c>
      <c r="J42" s="391">
        <f t="shared" si="4"/>
        <v>0</v>
      </c>
      <c r="K42" s="391">
        <f t="shared" si="4"/>
        <v>0</v>
      </c>
      <c r="L42" s="391">
        <f t="shared" si="4"/>
        <v>0</v>
      </c>
      <c r="M42" s="391">
        <f t="shared" si="4"/>
        <v>0</v>
      </c>
      <c r="N42" s="391">
        <f t="shared" si="4"/>
        <v>0</v>
      </c>
      <c r="O42" s="391">
        <f t="shared" si="4"/>
        <v>0</v>
      </c>
      <c r="P42" s="391">
        <f t="shared" si="4"/>
        <v>0</v>
      </c>
      <c r="Q42" s="391">
        <f t="shared" si="4"/>
        <v>0</v>
      </c>
      <c r="R42" s="157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baseColWidth="10" defaultColWidth="8.6640625" defaultRowHeight="13" x14ac:dyDescent="0.15"/>
  <cols>
    <col min="1" max="1" width="13.6640625" style="2" customWidth="1"/>
    <col min="2" max="2" width="16.33203125" customWidth="1"/>
    <col min="3" max="16" width="13.6640625" customWidth="1"/>
    <col min="17" max="17" width="15.6640625" customWidth="1"/>
    <col min="18" max="18" width="11.5" style="66" customWidth="1"/>
  </cols>
  <sheetData>
    <row r="1" spans="1:19" s="11" customFormat="1" ht="18" x14ac:dyDescent="0.2">
      <c r="A1" s="132" t="s">
        <v>51</v>
      </c>
      <c r="B1" s="10" t="s">
        <v>255</v>
      </c>
      <c r="C1" s="132" t="s">
        <v>52</v>
      </c>
      <c r="D1" s="10">
        <f>'Monthly Budget'!$F$1</f>
        <v>0</v>
      </c>
      <c r="R1" s="56" t="s">
        <v>53</v>
      </c>
    </row>
    <row r="2" spans="1:19" s="3" customFormat="1" x14ac:dyDescent="0.15">
      <c r="A2" s="56"/>
      <c r="B2" s="51"/>
      <c r="C2" s="51" t="s">
        <v>54</v>
      </c>
      <c r="D2" s="51"/>
      <c r="E2" s="51"/>
      <c r="F2" s="51"/>
      <c r="G2" s="51"/>
      <c r="H2" s="51"/>
      <c r="I2" s="51"/>
      <c r="J2" s="51" t="s">
        <v>55</v>
      </c>
      <c r="K2" s="51"/>
      <c r="L2" s="51"/>
      <c r="M2" s="56" t="s">
        <v>56</v>
      </c>
      <c r="N2" s="56"/>
      <c r="O2" s="56"/>
      <c r="P2" s="56" t="s">
        <v>57</v>
      </c>
      <c r="Q2" s="56" t="s">
        <v>58</v>
      </c>
      <c r="R2" s="56" t="s">
        <v>59</v>
      </c>
      <c r="S2" s="56"/>
    </row>
    <row r="3" spans="1:19" s="3" customFormat="1" x14ac:dyDescent="0.15">
      <c r="A3" s="56" t="s">
        <v>60</v>
      </c>
      <c r="B3" s="56" t="s">
        <v>61</v>
      </c>
      <c r="C3" s="56" t="s">
        <v>62</v>
      </c>
      <c r="D3" s="56" t="s">
        <v>63</v>
      </c>
      <c r="E3" s="56" t="s">
        <v>64</v>
      </c>
      <c r="F3" s="56" t="s">
        <v>65</v>
      </c>
      <c r="G3" s="56" t="s">
        <v>66</v>
      </c>
      <c r="H3" s="56" t="s">
        <v>67</v>
      </c>
      <c r="I3" s="56" t="s">
        <v>68</v>
      </c>
      <c r="J3" s="56" t="s">
        <v>69</v>
      </c>
      <c r="K3" s="56" t="s">
        <v>70</v>
      </c>
      <c r="L3" s="56" t="s">
        <v>71</v>
      </c>
      <c r="M3" s="56" t="s">
        <v>72</v>
      </c>
      <c r="N3" s="56" t="s">
        <v>73</v>
      </c>
      <c r="O3" s="56" t="s">
        <v>74</v>
      </c>
      <c r="P3" s="56" t="s">
        <v>75</v>
      </c>
      <c r="Q3" s="56" t="s">
        <v>76</v>
      </c>
      <c r="R3" s="56" t="s">
        <v>77</v>
      </c>
      <c r="S3" s="56"/>
    </row>
    <row r="4" spans="1:19" s="1" customFormat="1" ht="28" x14ac:dyDescent="0.15">
      <c r="A4" s="155" t="s">
        <v>248</v>
      </c>
      <c r="B4" s="374">
        <f>'Monthly Budget'!B7</f>
        <v>0</v>
      </c>
      <c r="C4" s="374">
        <f>'Monthly Budget'!C7</f>
        <v>0</v>
      </c>
      <c r="D4" s="374">
        <f>'Monthly Budget'!D7</f>
        <v>0</v>
      </c>
      <c r="E4" s="374">
        <f>'Monthly Budget'!E7</f>
        <v>0</v>
      </c>
      <c r="F4" s="374">
        <f>'Monthly Budget'!F7</f>
        <v>0</v>
      </c>
      <c r="G4" s="374">
        <f>'Monthly Budget'!G7</f>
        <v>0</v>
      </c>
      <c r="H4" s="374">
        <f>'Monthly Budget'!H7</f>
        <v>0</v>
      </c>
      <c r="I4" s="374">
        <f>'Monthly Budget'!I7</f>
        <v>0</v>
      </c>
      <c r="J4" s="374">
        <f>'Monthly Budget'!J7</f>
        <v>0</v>
      </c>
      <c r="K4" s="374">
        <f>'Monthly Budget'!K7</f>
        <v>0</v>
      </c>
      <c r="L4" s="374">
        <f>'Monthly Budget'!L7</f>
        <v>0</v>
      </c>
      <c r="M4" s="374">
        <f>'Monthly Budget'!M7</f>
        <v>0</v>
      </c>
      <c r="N4" s="374">
        <f>'Monthly Budget'!N7</f>
        <v>0</v>
      </c>
      <c r="O4" s="374">
        <f>'Monthly Budget'!O7</f>
        <v>0</v>
      </c>
      <c r="P4" s="374">
        <f>'Monthly Budget'!P7</f>
        <v>0</v>
      </c>
      <c r="Q4" s="374">
        <f>SUM(C4:P4)</f>
        <v>0</v>
      </c>
      <c r="R4" s="213">
        <f>+B4-Q4</f>
        <v>0</v>
      </c>
      <c r="S4" s="375"/>
    </row>
    <row r="5" spans="1:19" x14ac:dyDescent="0.15">
      <c r="A5" s="56" t="s">
        <v>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15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154"/>
      <c r="S6" s="66"/>
    </row>
    <row r="7" spans="1:19" x14ac:dyDescent="0.15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15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15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15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15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15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15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15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15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15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15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15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15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15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15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154"/>
      <c r="S21" s="66"/>
    </row>
    <row r="22" spans="1:19" x14ac:dyDescent="0.15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154"/>
      <c r="S22" s="66"/>
    </row>
    <row r="23" spans="1:19" x14ac:dyDescent="0.15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154"/>
      <c r="S23" s="66"/>
    </row>
    <row r="24" spans="1:19" x14ac:dyDescent="0.15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154"/>
      <c r="S24" s="66"/>
    </row>
    <row r="25" spans="1:19" x14ac:dyDescent="0.15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154"/>
      <c r="S25" s="66"/>
    </row>
    <row r="26" spans="1:19" x14ac:dyDescent="0.15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154"/>
      <c r="S26" s="66"/>
    </row>
    <row r="27" spans="1:19" x14ac:dyDescent="0.15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154"/>
      <c r="S27" s="66"/>
    </row>
    <row r="28" spans="1:19" x14ac:dyDescent="0.15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154"/>
      <c r="S28" s="66"/>
    </row>
    <row r="29" spans="1:19" x14ac:dyDescent="0.15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154"/>
      <c r="S29" s="66"/>
    </row>
    <row r="30" spans="1:19" x14ac:dyDescent="0.15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154"/>
      <c r="S30" s="66"/>
    </row>
    <row r="31" spans="1:19" x14ac:dyDescent="0.15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154"/>
      <c r="S31" s="66"/>
    </row>
    <row r="32" spans="1:19" x14ac:dyDescent="0.15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154"/>
      <c r="S32" s="66"/>
    </row>
    <row r="33" spans="1:19" x14ac:dyDescent="0.15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154"/>
      <c r="S33" s="66"/>
    </row>
    <row r="34" spans="1:19" x14ac:dyDescent="0.15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154"/>
      <c r="S34" s="66"/>
    </row>
    <row r="35" spans="1:19" x14ac:dyDescent="0.15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154"/>
      <c r="S35" s="66"/>
    </row>
    <row r="36" spans="1:19" x14ac:dyDescent="0.15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154"/>
      <c r="S36" s="66"/>
    </row>
    <row r="37" spans="1:19" ht="28" x14ac:dyDescent="0.15">
      <c r="A37" s="155" t="s">
        <v>249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8" x14ac:dyDescent="0.15">
      <c r="A38" s="131" t="s">
        <v>250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34"/>
      <c r="S38" s="66"/>
    </row>
    <row r="39" spans="1:19" x14ac:dyDescent="0.15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92"/>
      <c r="S39" s="66"/>
    </row>
    <row r="40" spans="1:19" ht="28" x14ac:dyDescent="0.15">
      <c r="A40" s="155" t="s">
        <v>251</v>
      </c>
      <c r="B40" s="390">
        <f>Feb!B40+Mar!B4</f>
        <v>0</v>
      </c>
      <c r="C40" s="390">
        <f>Feb!C40+Mar!C4</f>
        <v>0</v>
      </c>
      <c r="D40" s="390">
        <f>Feb!D40+Mar!D4</f>
        <v>0</v>
      </c>
      <c r="E40" s="390">
        <f>Feb!E40+Mar!E4</f>
        <v>0</v>
      </c>
      <c r="F40" s="390">
        <f>Feb!F40+Mar!F4</f>
        <v>0</v>
      </c>
      <c r="G40" s="390">
        <f>Feb!G40+Mar!G4</f>
        <v>0</v>
      </c>
      <c r="H40" s="390">
        <f>Feb!H40+Mar!H4</f>
        <v>0</v>
      </c>
      <c r="I40" s="390">
        <f>Feb!I40+Mar!I4</f>
        <v>0</v>
      </c>
      <c r="J40" s="390">
        <f>Feb!J40+Mar!J4</f>
        <v>0</v>
      </c>
      <c r="K40" s="390">
        <f>Feb!K40+Mar!K4</f>
        <v>0</v>
      </c>
      <c r="L40" s="390">
        <f>Feb!L40+Mar!L4</f>
        <v>0</v>
      </c>
      <c r="M40" s="390">
        <f>Feb!M40+Mar!M4</f>
        <v>0</v>
      </c>
      <c r="N40" s="390">
        <f>Feb!N40+Mar!N4</f>
        <v>0</v>
      </c>
      <c r="O40" s="390">
        <f>Feb!O40+Mar!O4</f>
        <v>0</v>
      </c>
      <c r="P40" s="390">
        <f>Feb!P40+Mar!P4</f>
        <v>0</v>
      </c>
      <c r="Q40" s="390">
        <f>SUM(C40:P40)</f>
        <v>0</v>
      </c>
      <c r="R40" s="135"/>
      <c r="S40" s="66"/>
    </row>
    <row r="41" spans="1:19" ht="28" x14ac:dyDescent="0.15">
      <c r="A41" s="155" t="s">
        <v>252</v>
      </c>
      <c r="B41" s="390">
        <f>Feb!B41+Mar!B37</f>
        <v>0</v>
      </c>
      <c r="C41" s="390">
        <f>Feb!C41+Mar!C37</f>
        <v>0</v>
      </c>
      <c r="D41" s="390">
        <f>Feb!D41+Mar!D37</f>
        <v>0</v>
      </c>
      <c r="E41" s="390">
        <f>Feb!E41+Mar!E37</f>
        <v>0</v>
      </c>
      <c r="F41" s="390">
        <f>Feb!F41+Mar!F37</f>
        <v>0</v>
      </c>
      <c r="G41" s="390">
        <f>Feb!G41+Mar!G37</f>
        <v>0</v>
      </c>
      <c r="H41" s="390">
        <f>Feb!H41+Mar!H37</f>
        <v>0</v>
      </c>
      <c r="I41" s="390">
        <f>Feb!I41+Mar!I37</f>
        <v>0</v>
      </c>
      <c r="J41" s="390">
        <f>Feb!J41+Mar!J37</f>
        <v>0</v>
      </c>
      <c r="K41" s="390">
        <f>Feb!K41+Mar!K37</f>
        <v>0</v>
      </c>
      <c r="L41" s="390">
        <f>Feb!L41+Mar!L37</f>
        <v>0</v>
      </c>
      <c r="M41" s="390">
        <f>Feb!M41+Mar!M37</f>
        <v>0</v>
      </c>
      <c r="N41" s="390">
        <f>Feb!N41+Mar!N37</f>
        <v>0</v>
      </c>
      <c r="O41" s="390">
        <f>Feb!O41+Mar!O37</f>
        <v>0</v>
      </c>
      <c r="P41" s="390">
        <f>Feb!P41+Mar!P37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15">
      <c r="A42" s="131" t="s">
        <v>253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135"/>
      <c r="S42" s="66"/>
    </row>
    <row r="43" spans="1:19" x14ac:dyDescent="0.15">
      <c r="A43" s="56"/>
      <c r="B43" s="378"/>
      <c r="Q43" s="360" t="str">
        <f>Jan!Q43</f>
        <v>Form Version Aug 6, 2023</v>
      </c>
      <c r="S43" s="66"/>
    </row>
    <row r="44" spans="1:19" x14ac:dyDescent="0.15">
      <c r="A44" s="57"/>
      <c r="B44" s="56"/>
    </row>
    <row r="45" spans="1:19" x14ac:dyDescent="0.15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Krystel Grauvogl</cp:lastModifiedBy>
  <cp:revision/>
  <dcterms:created xsi:type="dcterms:W3CDTF">2002-02-03T14:04:28Z</dcterms:created>
  <dcterms:modified xsi:type="dcterms:W3CDTF">2023-11-02T03:32:16Z</dcterms:modified>
  <cp:category>Personal Financial Management</cp:category>
  <cp:contentStatus/>
</cp:coreProperties>
</file>