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 xmlns:mc="http://schemas.openxmlformats.org/markup-compatibility/2006">
    <mc:Choice Requires="x15">
      <x15ac:absPath xmlns:x15ac="http://schemas.microsoft.com/office/spreadsheetml/2010/11/ac" url="C:\Users\singl\Downloads\"/>
    </mc:Choice>
  </mc:AlternateContent>
  <xr:revisionPtr revIDLastSave="0" documentId="8_{9528F45B-D1DE-4D02-AF79-008CBA67D284}" xr6:coauthVersionLast="47" xr6:coauthVersionMax="47" xr10:uidLastSave="{00000000-0000-0000-0000-000000000000}"/>
  <bookViews>
    <workbookView xWindow="-28920" yWindow="600" windowWidth="29040" windowHeight="15720" xr2:uid="{00000000-000D-0000-FFFF-FFFF00000000}"/>
  </bookViews>
  <sheets>
    <sheet name="Assets &amp; Liabilities" sheetId="1" r:id="rId1"/>
    <sheet name="30 Day Tracker" sheetId="2" r:id="rId2"/>
    <sheet name="Percentage Guide" sheetId="3" r:id="rId3"/>
    <sheet name="% Spending Plan" sheetId="4" r:id="rId4"/>
    <sheet name="Spending Plan" sheetId="5" r:id="rId5"/>
    <sheet name="Monthly Budget" sheetId="6" r:id="rId6"/>
    <sheet name="Jan" sheetId="7" r:id="rId7"/>
    <sheet name="Feb" sheetId="8" r:id="rId8"/>
    <sheet name="Mar" sheetId="9" r:id="rId9"/>
    <sheet name="Apr" sheetId="10" r:id="rId10"/>
    <sheet name="May" sheetId="11" r:id="rId11"/>
    <sheet name="Jun" sheetId="12" r:id="rId12"/>
    <sheet name="Jul" sheetId="13" r:id="rId13"/>
    <sheet name="Aug" sheetId="14" r:id="rId14"/>
    <sheet name="Sep" sheetId="15" r:id="rId15"/>
    <sheet name="Oct" sheetId="16" r:id="rId16"/>
    <sheet name="Nov" sheetId="17" r:id="rId17"/>
    <sheet name="Dec" sheetId="18" r:id="rId18"/>
  </sheets>
  <definedNames>
    <definedName name="_GPF2" localSheetId="1">#REF!</definedName>
    <definedName name="_GPF2" localSheetId="2">'Percentage Guide'!$C$70:$I$99</definedName>
    <definedName name="_GPF2" localSheetId="4">#REF!</definedName>
    <definedName name="_GPF2">#REF!</definedName>
    <definedName name="_GPF4" localSheetId="1">#REF!</definedName>
    <definedName name="_GPF4" localSheetId="2">'Percentage Guide'!$C$37:$I$66</definedName>
    <definedName name="_GPF4" localSheetId="4">#REF!</definedName>
    <definedName name="_GPF4">#REF!</definedName>
    <definedName name="_GPF6" localSheetId="1">#REF!</definedName>
    <definedName name="_GPF6" localSheetId="2">'Percentage Guide'!$C$4:$G$33</definedName>
    <definedName name="_GPF6" localSheetId="4">#REF!</definedName>
    <definedName name="_GPF6">#REF!</definedName>
    <definedName name="GPSA" localSheetId="1">#REF!</definedName>
    <definedName name="GPSA" localSheetId="2">'Percentage Guide'!$C$136:$D$165</definedName>
    <definedName name="GPSA" localSheetId="4">#REF!</definedName>
    <definedName name="GPSA">#REF!</definedName>
    <definedName name="GPSC" localSheetId="1">#REF!</definedName>
    <definedName name="GPSC" localSheetId="2">'Percentage Guide'!$C$103:$E$132</definedName>
    <definedName name="GPSC" localSheetId="4">#REF!</definedName>
    <definedName name="GPSC">#REF!</definedName>
    <definedName name="GPSR" localSheetId="1">#REF!</definedName>
    <definedName name="GPSR" localSheetId="2">'Percentage Guide'!$C$169:$D$198</definedName>
    <definedName name="GPSR" localSheetId="4">#REF!</definedName>
    <definedName name="GPSR">#REF!</definedName>
    <definedName name="GuidePercentFam2" localSheetId="1">#REF!</definedName>
    <definedName name="GuidePercentFam2" localSheetId="4">#REF!</definedName>
    <definedName name="GuidePercentFam2">#REF!</definedName>
    <definedName name="GuidePercentFam4" localSheetId="1">#REF!</definedName>
    <definedName name="GuidePercentFam4" localSheetId="4">#REF!</definedName>
    <definedName name="GuidePercentFam4">#REF!</definedName>
  </definedNames>
  <calcPr calcId="181029"/>
</workbook>
</file>

<file path=xl/calcChain.xml><?xml version="1.0" encoding="utf-8"?>
<calcChain xmlns="http://schemas.openxmlformats.org/spreadsheetml/2006/main">
  <c r="Q43" i="18" l="1"/>
  <c r="P38" i="18"/>
  <c r="O38" i="18"/>
  <c r="N38" i="18"/>
  <c r="M38" i="18"/>
  <c r="P37" i="18"/>
  <c r="O37" i="18"/>
  <c r="N37" i="18"/>
  <c r="M37" i="18"/>
  <c r="L37" i="18"/>
  <c r="L38" i="18" s="1"/>
  <c r="K37" i="18"/>
  <c r="K38" i="18" s="1"/>
  <c r="J37" i="18"/>
  <c r="J38" i="18" s="1"/>
  <c r="I37" i="18"/>
  <c r="I38" i="18" s="1"/>
  <c r="H37" i="18"/>
  <c r="H38" i="18" s="1"/>
  <c r="G37" i="18"/>
  <c r="F37" i="18"/>
  <c r="E37" i="18"/>
  <c r="Q37" i="18" s="1"/>
  <c r="D37" i="18"/>
  <c r="C37" i="18"/>
  <c r="B37" i="18"/>
  <c r="Q36" i="18"/>
  <c r="Q35" i="18"/>
  <c r="Q34" i="18"/>
  <c r="Q33" i="18"/>
  <c r="Q32" i="18"/>
  <c r="Q31" i="18"/>
  <c r="Q30" i="18"/>
  <c r="Q29" i="18"/>
  <c r="Q28" i="18"/>
  <c r="Q27" i="18"/>
  <c r="Q26" i="18"/>
  <c r="Q25" i="18"/>
  <c r="Q24" i="18"/>
  <c r="Q23" i="18"/>
  <c r="Q22" i="18"/>
  <c r="Q21" i="18"/>
  <c r="Q20" i="18"/>
  <c r="Q19" i="18"/>
  <c r="Q18" i="18"/>
  <c r="Q17" i="18"/>
  <c r="Q16" i="18"/>
  <c r="Q15" i="18"/>
  <c r="Q14" i="18"/>
  <c r="Q13" i="18"/>
  <c r="Q12" i="18"/>
  <c r="Q11" i="18"/>
  <c r="Q10" i="18"/>
  <c r="Q9" i="18"/>
  <c r="Q8" i="18"/>
  <c r="Q7" i="18"/>
  <c r="Q6" i="18"/>
  <c r="R4" i="18"/>
  <c r="Q4" i="18"/>
  <c r="P4" i="18"/>
  <c r="O4" i="18"/>
  <c r="N4" i="18"/>
  <c r="M4" i="18"/>
  <c r="L4" i="18"/>
  <c r="K4" i="18"/>
  <c r="J4" i="18"/>
  <c r="I4" i="18"/>
  <c r="H4" i="18"/>
  <c r="G4" i="18"/>
  <c r="G38" i="18" s="1"/>
  <c r="F4" i="18"/>
  <c r="F38" i="18" s="1"/>
  <c r="E4" i="18"/>
  <c r="E38" i="18" s="1"/>
  <c r="D4" i="18"/>
  <c r="D38" i="18" s="1"/>
  <c r="C4" i="18"/>
  <c r="C38" i="18" s="1"/>
  <c r="B4" i="18"/>
  <c r="B38" i="18" s="1"/>
  <c r="D1" i="18"/>
  <c r="Q43" i="17"/>
  <c r="I38" i="17"/>
  <c r="H38" i="17"/>
  <c r="G38" i="17"/>
  <c r="F38" i="17"/>
  <c r="E38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D38" i="17" s="1"/>
  <c r="C37" i="17"/>
  <c r="C38" i="17" s="1"/>
  <c r="B37" i="17"/>
  <c r="Q36" i="17"/>
  <c r="Q35" i="17"/>
  <c r="Q34" i="17"/>
  <c r="Q33" i="17"/>
  <c r="Q32" i="17"/>
  <c r="Q31" i="17"/>
  <c r="Q30" i="17"/>
  <c r="Q29" i="17"/>
  <c r="Q28" i="17"/>
  <c r="Q27" i="17"/>
  <c r="Q26" i="17"/>
  <c r="Q25" i="17"/>
  <c r="Q24" i="17"/>
  <c r="Q23" i="17"/>
  <c r="Q22" i="17"/>
  <c r="Q21" i="17"/>
  <c r="Q20" i="17"/>
  <c r="Q19" i="17"/>
  <c r="Q18" i="17"/>
  <c r="Q17" i="17"/>
  <c r="Q16" i="17"/>
  <c r="Q15" i="17"/>
  <c r="Q14" i="17"/>
  <c r="Q13" i="17"/>
  <c r="Q12" i="17"/>
  <c r="Q11" i="17"/>
  <c r="Q10" i="17"/>
  <c r="Q9" i="17"/>
  <c r="Q8" i="17"/>
  <c r="Q7" i="17"/>
  <c r="Q6" i="17"/>
  <c r="P4" i="17"/>
  <c r="P38" i="17" s="1"/>
  <c r="O4" i="17"/>
  <c r="O38" i="17" s="1"/>
  <c r="N4" i="17"/>
  <c r="N38" i="17" s="1"/>
  <c r="M4" i="17"/>
  <c r="M38" i="17" s="1"/>
  <c r="L4" i="17"/>
  <c r="L38" i="17" s="1"/>
  <c r="K4" i="17"/>
  <c r="K38" i="17" s="1"/>
  <c r="J4" i="17"/>
  <c r="J38" i="17" s="1"/>
  <c r="I4" i="17"/>
  <c r="H4" i="17"/>
  <c r="G4" i="17"/>
  <c r="F4" i="17"/>
  <c r="E4" i="17"/>
  <c r="Q4" i="17" s="1"/>
  <c r="D4" i="17"/>
  <c r="C4" i="17"/>
  <c r="B4" i="17"/>
  <c r="D1" i="17"/>
  <c r="Q43" i="16"/>
  <c r="G38" i="16"/>
  <c r="P37" i="16"/>
  <c r="P38" i="16" s="1"/>
  <c r="O37" i="16"/>
  <c r="O38" i="16" s="1"/>
  <c r="N37" i="16"/>
  <c r="M37" i="16"/>
  <c r="M38" i="16" s="1"/>
  <c r="L37" i="16"/>
  <c r="L38" i="16" s="1"/>
  <c r="K37" i="16"/>
  <c r="J37" i="16"/>
  <c r="I37" i="16"/>
  <c r="H37" i="16"/>
  <c r="G37" i="16"/>
  <c r="F37" i="16"/>
  <c r="E37" i="16"/>
  <c r="D37" i="16"/>
  <c r="C37" i="16"/>
  <c r="B37" i="16"/>
  <c r="Q36" i="16"/>
  <c r="Q35" i="16"/>
  <c r="Q34" i="16"/>
  <c r="Q33" i="16"/>
  <c r="Q32" i="16"/>
  <c r="Q31" i="16"/>
  <c r="Q30" i="16"/>
  <c r="Q29" i="16"/>
  <c r="Q28" i="16"/>
  <c r="Q27" i="16"/>
  <c r="Q26" i="16"/>
  <c r="Q25" i="16"/>
  <c r="Q24" i="16"/>
  <c r="Q23" i="16"/>
  <c r="Q22" i="16"/>
  <c r="Q21" i="16"/>
  <c r="Q20" i="16"/>
  <c r="Q19" i="16"/>
  <c r="Q18" i="16"/>
  <c r="Q17" i="16"/>
  <c r="Q16" i="16"/>
  <c r="Q15" i="16"/>
  <c r="Q14" i="16"/>
  <c r="Q13" i="16"/>
  <c r="Q12" i="16"/>
  <c r="Q11" i="16"/>
  <c r="Q10" i="16"/>
  <c r="Q9" i="16"/>
  <c r="Q8" i="16"/>
  <c r="Q7" i="16"/>
  <c r="Q6" i="16"/>
  <c r="P4" i="16"/>
  <c r="O4" i="16"/>
  <c r="N4" i="16"/>
  <c r="M4" i="16"/>
  <c r="L4" i="16"/>
  <c r="K4" i="16"/>
  <c r="K38" i="16" s="1"/>
  <c r="J4" i="16"/>
  <c r="J38" i="16" s="1"/>
  <c r="I4" i="16"/>
  <c r="I38" i="16" s="1"/>
  <c r="H4" i="16"/>
  <c r="H38" i="16" s="1"/>
  <c r="G4" i="16"/>
  <c r="F4" i="16"/>
  <c r="F38" i="16" s="1"/>
  <c r="E4" i="16"/>
  <c r="E38" i="16" s="1"/>
  <c r="D4" i="16"/>
  <c r="D38" i="16" s="1"/>
  <c r="C4" i="16"/>
  <c r="C38" i="16" s="1"/>
  <c r="B4" i="16"/>
  <c r="D1" i="16"/>
  <c r="Q43" i="15"/>
  <c r="M38" i="15"/>
  <c r="L38" i="15"/>
  <c r="K38" i="15"/>
  <c r="J38" i="15"/>
  <c r="I38" i="15"/>
  <c r="P37" i="15"/>
  <c r="O37" i="15"/>
  <c r="N37" i="15"/>
  <c r="M37" i="15"/>
  <c r="L37" i="15"/>
  <c r="K37" i="15"/>
  <c r="J37" i="15"/>
  <c r="I37" i="15"/>
  <c r="H37" i="15"/>
  <c r="H38" i="15" s="1"/>
  <c r="G37" i="15"/>
  <c r="G38" i="15" s="1"/>
  <c r="F37" i="15"/>
  <c r="F38" i="15" s="1"/>
  <c r="E37" i="15"/>
  <c r="E38" i="15" s="1"/>
  <c r="D37" i="15"/>
  <c r="D38" i="15" s="1"/>
  <c r="C37" i="15"/>
  <c r="Q37" i="15" s="1"/>
  <c r="B37" i="15"/>
  <c r="R37" i="15" s="1"/>
  <c r="Q36" i="15"/>
  <c r="Q35" i="15"/>
  <c r="Q34" i="15"/>
  <c r="Q33" i="15"/>
  <c r="Q32" i="15"/>
  <c r="Q31" i="15"/>
  <c r="Q30" i="15"/>
  <c r="Q29" i="15"/>
  <c r="Q28" i="15"/>
  <c r="Q27" i="15"/>
  <c r="Q26" i="15"/>
  <c r="Q25" i="15"/>
  <c r="Q24" i="15"/>
  <c r="Q23" i="15"/>
  <c r="Q22" i="15"/>
  <c r="Q21" i="15"/>
  <c r="Q20" i="15"/>
  <c r="Q19" i="15"/>
  <c r="Q18" i="15"/>
  <c r="Q17" i="15"/>
  <c r="Q16" i="15"/>
  <c r="Q15" i="15"/>
  <c r="Q14" i="15"/>
  <c r="Q13" i="15"/>
  <c r="Q12" i="15"/>
  <c r="Q11" i="15"/>
  <c r="Q10" i="15"/>
  <c r="Q9" i="15"/>
  <c r="Q8" i="15"/>
  <c r="Q7" i="15"/>
  <c r="Q6" i="15"/>
  <c r="P4" i="15"/>
  <c r="P38" i="15" s="1"/>
  <c r="O4" i="15"/>
  <c r="O38" i="15" s="1"/>
  <c r="N4" i="15"/>
  <c r="M4" i="15"/>
  <c r="L4" i="15"/>
  <c r="K4" i="15"/>
  <c r="J4" i="15"/>
  <c r="I4" i="15"/>
  <c r="H4" i="15"/>
  <c r="G4" i="15"/>
  <c r="F4" i="15"/>
  <c r="E4" i="15"/>
  <c r="D4" i="15"/>
  <c r="C4" i="15"/>
  <c r="C38" i="15" s="1"/>
  <c r="B4" i="15"/>
  <c r="B38" i="15" s="1"/>
  <c r="D1" i="15"/>
  <c r="Q43" i="14"/>
  <c r="K38" i="14"/>
  <c r="E38" i="14"/>
  <c r="D38" i="14"/>
  <c r="C38" i="14"/>
  <c r="B38" i="14"/>
  <c r="R37" i="14"/>
  <c r="Q37" i="14"/>
  <c r="P37" i="14"/>
  <c r="P38" i="14" s="1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B37" i="14"/>
  <c r="Q36" i="14"/>
  <c r="Q35" i="14"/>
  <c r="Q34" i="14"/>
  <c r="Q33" i="14"/>
  <c r="Q32" i="14"/>
  <c r="Q31" i="14"/>
  <c r="Q30" i="14"/>
  <c r="Q29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3" i="14"/>
  <c r="Q12" i="14"/>
  <c r="Q11" i="14"/>
  <c r="Q10" i="14"/>
  <c r="Q9" i="14"/>
  <c r="Q8" i="14"/>
  <c r="Q7" i="14"/>
  <c r="Q6" i="14"/>
  <c r="P4" i="14"/>
  <c r="O4" i="14"/>
  <c r="O38" i="14" s="1"/>
  <c r="N4" i="14"/>
  <c r="N38" i="14" s="1"/>
  <c r="M4" i="14"/>
  <c r="M38" i="14" s="1"/>
  <c r="L4" i="14"/>
  <c r="L38" i="14" s="1"/>
  <c r="K4" i="14"/>
  <c r="J4" i="14"/>
  <c r="J38" i="14" s="1"/>
  <c r="I4" i="14"/>
  <c r="I38" i="14" s="1"/>
  <c r="H4" i="14"/>
  <c r="H38" i="14" s="1"/>
  <c r="G4" i="14"/>
  <c r="G38" i="14" s="1"/>
  <c r="F4" i="14"/>
  <c r="F38" i="14" s="1"/>
  <c r="E4" i="14"/>
  <c r="D4" i="14"/>
  <c r="C4" i="14"/>
  <c r="Q4" i="14" s="1"/>
  <c r="Q38" i="14" s="1"/>
  <c r="B4" i="14"/>
  <c r="R4" i="14" s="1"/>
  <c r="D1" i="14"/>
  <c r="Q43" i="13"/>
  <c r="P38" i="13"/>
  <c r="O38" i="13"/>
  <c r="N38" i="13"/>
  <c r="M38" i="13"/>
  <c r="C38" i="13"/>
  <c r="P37" i="13"/>
  <c r="O37" i="13"/>
  <c r="N37" i="13"/>
  <c r="M37" i="13"/>
  <c r="L37" i="13"/>
  <c r="L38" i="13" s="1"/>
  <c r="K37" i="13"/>
  <c r="K38" i="13" s="1"/>
  <c r="J37" i="13"/>
  <c r="J38" i="13" s="1"/>
  <c r="I37" i="13"/>
  <c r="I38" i="13" s="1"/>
  <c r="H37" i="13"/>
  <c r="H38" i="13" s="1"/>
  <c r="G37" i="13"/>
  <c r="F37" i="13"/>
  <c r="E37" i="13"/>
  <c r="Q37" i="13" s="1"/>
  <c r="D37" i="13"/>
  <c r="C37" i="13"/>
  <c r="B37" i="13"/>
  <c r="Q36" i="13"/>
  <c r="Q35" i="13"/>
  <c r="Q34" i="13"/>
  <c r="Q33" i="13"/>
  <c r="Q32" i="13"/>
  <c r="Q31" i="13"/>
  <c r="Q30" i="13"/>
  <c r="Q29" i="13"/>
  <c r="Q28" i="13"/>
  <c r="Q27" i="13"/>
  <c r="Q26" i="13"/>
  <c r="Q25" i="13"/>
  <c r="Q24" i="13"/>
  <c r="Q23" i="13"/>
  <c r="Q22" i="13"/>
  <c r="Q21" i="13"/>
  <c r="Q20" i="13"/>
  <c r="Q19" i="13"/>
  <c r="Q18" i="13"/>
  <c r="Q17" i="13"/>
  <c r="Q16" i="13"/>
  <c r="Q15" i="13"/>
  <c r="Q14" i="13"/>
  <c r="Q13" i="13"/>
  <c r="Q12" i="13"/>
  <c r="Q11" i="13"/>
  <c r="Q10" i="13"/>
  <c r="Q9" i="13"/>
  <c r="Q8" i="13"/>
  <c r="Q7" i="13"/>
  <c r="Q6" i="13"/>
  <c r="R4" i="13"/>
  <c r="Q4" i="13"/>
  <c r="P4" i="13"/>
  <c r="O4" i="13"/>
  <c r="N4" i="13"/>
  <c r="M4" i="13"/>
  <c r="L4" i="13"/>
  <c r="K4" i="13"/>
  <c r="J4" i="13"/>
  <c r="I4" i="13"/>
  <c r="H4" i="13"/>
  <c r="G4" i="13"/>
  <c r="G38" i="13" s="1"/>
  <c r="F4" i="13"/>
  <c r="F38" i="13" s="1"/>
  <c r="E4" i="13"/>
  <c r="E38" i="13" s="1"/>
  <c r="D4" i="13"/>
  <c r="D38" i="13" s="1"/>
  <c r="C4" i="13"/>
  <c r="B4" i="13"/>
  <c r="B38" i="13" s="1"/>
  <c r="D1" i="13"/>
  <c r="Q43" i="12"/>
  <c r="O38" i="12"/>
  <c r="I38" i="12"/>
  <c r="H38" i="12"/>
  <c r="G38" i="12"/>
  <c r="F38" i="12"/>
  <c r="E38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D38" i="12" s="1"/>
  <c r="C37" i="12"/>
  <c r="C38" i="12" s="1"/>
  <c r="B37" i="12"/>
  <c r="Q36" i="12"/>
  <c r="Q35" i="12"/>
  <c r="Q34" i="12"/>
  <c r="Q33" i="12"/>
  <c r="Q32" i="12"/>
  <c r="Q31" i="12"/>
  <c r="Q30" i="12"/>
  <c r="Q29" i="12"/>
  <c r="Q28" i="12"/>
  <c r="Q27" i="12"/>
  <c r="Q26" i="12"/>
  <c r="Q25" i="12"/>
  <c r="Q24" i="12"/>
  <c r="Q23" i="12"/>
  <c r="Q22" i="12"/>
  <c r="Q21" i="12"/>
  <c r="Q20" i="12"/>
  <c r="Q19" i="12"/>
  <c r="Q18" i="12"/>
  <c r="Q17" i="12"/>
  <c r="Q16" i="12"/>
  <c r="Q15" i="12"/>
  <c r="Q14" i="12"/>
  <c r="Q13" i="12"/>
  <c r="Q12" i="12"/>
  <c r="Q11" i="12"/>
  <c r="Q10" i="12"/>
  <c r="Q9" i="12"/>
  <c r="Q8" i="12"/>
  <c r="Q7" i="12"/>
  <c r="Q6" i="12"/>
  <c r="P4" i="12"/>
  <c r="P38" i="12" s="1"/>
  <c r="O4" i="12"/>
  <c r="N4" i="12"/>
  <c r="N38" i="12" s="1"/>
  <c r="M4" i="12"/>
  <c r="M38" i="12" s="1"/>
  <c r="L4" i="12"/>
  <c r="L38" i="12" s="1"/>
  <c r="K4" i="12"/>
  <c r="K38" i="12" s="1"/>
  <c r="J4" i="12"/>
  <c r="J38" i="12" s="1"/>
  <c r="I4" i="12"/>
  <c r="H4" i="12"/>
  <c r="G4" i="12"/>
  <c r="F4" i="12"/>
  <c r="E4" i="12"/>
  <c r="Q4" i="12" s="1"/>
  <c r="D4" i="12"/>
  <c r="C4" i="12"/>
  <c r="B4" i="12"/>
  <c r="D1" i="12"/>
  <c r="Q43" i="11"/>
  <c r="E41" i="11"/>
  <c r="E41" i="12" s="1"/>
  <c r="E41" i="13" s="1"/>
  <c r="E41" i="14" s="1"/>
  <c r="E41" i="15" s="1"/>
  <c r="E41" i="16" s="1"/>
  <c r="E41" i="17" s="1"/>
  <c r="E41" i="18" s="1"/>
  <c r="G38" i="11"/>
  <c r="P37" i="11"/>
  <c r="P38" i="11" s="1"/>
  <c r="O37" i="11"/>
  <c r="O38" i="11" s="1"/>
  <c r="N37" i="11"/>
  <c r="M37" i="11"/>
  <c r="M38" i="11" s="1"/>
  <c r="L37" i="11"/>
  <c r="L38" i="11" s="1"/>
  <c r="K37" i="11"/>
  <c r="J37" i="11"/>
  <c r="I37" i="11"/>
  <c r="H37" i="11"/>
  <c r="G37" i="11"/>
  <c r="F37" i="11"/>
  <c r="E37" i="11"/>
  <c r="D37" i="11"/>
  <c r="C37" i="11"/>
  <c r="B37" i="11"/>
  <c r="Q36" i="11"/>
  <c r="Q35" i="11"/>
  <c r="Q34" i="11"/>
  <c r="Q33" i="11"/>
  <c r="Q32" i="11"/>
  <c r="Q31" i="11"/>
  <c r="Q30" i="11"/>
  <c r="Q29" i="11"/>
  <c r="Q28" i="11"/>
  <c r="Q27" i="11"/>
  <c r="Q26" i="11"/>
  <c r="Q25" i="11"/>
  <c r="Q24" i="11"/>
  <c r="Q23" i="11"/>
  <c r="Q22" i="11"/>
  <c r="Q21" i="11"/>
  <c r="Q20" i="11"/>
  <c r="Q19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Q6" i="11"/>
  <c r="P4" i="11"/>
  <c r="O4" i="11"/>
  <c r="N4" i="11"/>
  <c r="M4" i="11"/>
  <c r="L4" i="11"/>
  <c r="K4" i="11"/>
  <c r="K38" i="11" s="1"/>
  <c r="J4" i="11"/>
  <c r="J38" i="11" s="1"/>
  <c r="I4" i="11"/>
  <c r="I38" i="11" s="1"/>
  <c r="H4" i="11"/>
  <c r="H38" i="11" s="1"/>
  <c r="G4" i="11"/>
  <c r="F4" i="11"/>
  <c r="F38" i="11" s="1"/>
  <c r="E4" i="11"/>
  <c r="E38" i="11" s="1"/>
  <c r="D4" i="11"/>
  <c r="D38" i="11" s="1"/>
  <c r="C4" i="11"/>
  <c r="C38" i="11" s="1"/>
  <c r="B4" i="11"/>
  <c r="D1" i="11"/>
  <c r="Q43" i="10"/>
  <c r="M38" i="10"/>
  <c r="L38" i="10"/>
  <c r="K38" i="10"/>
  <c r="J38" i="10"/>
  <c r="I38" i="10"/>
  <c r="P37" i="10"/>
  <c r="O37" i="10"/>
  <c r="N37" i="10"/>
  <c r="M37" i="10"/>
  <c r="L37" i="10"/>
  <c r="K37" i="10"/>
  <c r="J37" i="10"/>
  <c r="I37" i="10"/>
  <c r="H37" i="10"/>
  <c r="H38" i="10" s="1"/>
  <c r="G37" i="10"/>
  <c r="G38" i="10" s="1"/>
  <c r="F37" i="10"/>
  <c r="F38" i="10" s="1"/>
  <c r="E37" i="10"/>
  <c r="E38" i="10" s="1"/>
  <c r="D37" i="10"/>
  <c r="D38" i="10" s="1"/>
  <c r="C37" i="10"/>
  <c r="B37" i="10"/>
  <c r="Q36" i="10"/>
  <c r="Q35" i="10"/>
  <c r="Q34" i="10"/>
  <c r="Q33" i="10"/>
  <c r="Q32" i="10"/>
  <c r="Q31" i="10"/>
  <c r="Q30" i="10"/>
  <c r="Q29" i="10"/>
  <c r="Q28" i="10"/>
  <c r="Q27" i="10"/>
  <c r="Q26" i="10"/>
  <c r="Q25" i="10"/>
  <c r="Q24" i="10"/>
  <c r="Q23" i="10"/>
  <c r="Q22" i="10"/>
  <c r="Q21" i="10"/>
  <c r="Q20" i="10"/>
  <c r="Q19" i="10"/>
  <c r="Q18" i="10"/>
  <c r="Q17" i="10"/>
  <c r="Q16" i="10"/>
  <c r="Q15" i="10"/>
  <c r="Q14" i="10"/>
  <c r="Q13" i="10"/>
  <c r="Q12" i="10"/>
  <c r="Q11" i="10"/>
  <c r="Q10" i="10"/>
  <c r="Q9" i="10"/>
  <c r="Q8" i="10"/>
  <c r="Q7" i="10"/>
  <c r="Q6" i="10"/>
  <c r="P4" i="10"/>
  <c r="P38" i="10" s="1"/>
  <c r="O4" i="10"/>
  <c r="O38" i="10" s="1"/>
  <c r="N4" i="10"/>
  <c r="M4" i="10"/>
  <c r="L4" i="10"/>
  <c r="K4" i="10"/>
  <c r="J4" i="10"/>
  <c r="I4" i="10"/>
  <c r="H4" i="10"/>
  <c r="G4" i="10"/>
  <c r="F4" i="10"/>
  <c r="E4" i="10"/>
  <c r="D4" i="10"/>
  <c r="C4" i="10"/>
  <c r="C38" i="10" s="1"/>
  <c r="B4" i="10"/>
  <c r="B38" i="10" s="1"/>
  <c r="D1" i="10"/>
  <c r="Q43" i="9"/>
  <c r="J41" i="9"/>
  <c r="J41" i="10" s="1"/>
  <c r="J41" i="11" s="1"/>
  <c r="J41" i="12" s="1"/>
  <c r="J41" i="13" s="1"/>
  <c r="J41" i="14" s="1"/>
  <c r="J41" i="15" s="1"/>
  <c r="J41" i="16" s="1"/>
  <c r="J41" i="17" s="1"/>
  <c r="J41" i="18" s="1"/>
  <c r="I41" i="9"/>
  <c r="I41" i="10" s="1"/>
  <c r="I41" i="11" s="1"/>
  <c r="I41" i="12" s="1"/>
  <c r="I41" i="13" s="1"/>
  <c r="I41" i="14" s="1"/>
  <c r="I41" i="15" s="1"/>
  <c r="I41" i="16" s="1"/>
  <c r="I41" i="17" s="1"/>
  <c r="I41" i="18" s="1"/>
  <c r="K38" i="9"/>
  <c r="E38" i="9"/>
  <c r="D38" i="9"/>
  <c r="C38" i="9"/>
  <c r="B38" i="9"/>
  <c r="R37" i="9"/>
  <c r="Q37" i="9"/>
  <c r="P37" i="9"/>
  <c r="P38" i="9" s="1"/>
  <c r="O37" i="9"/>
  <c r="N37" i="9"/>
  <c r="M37" i="9"/>
  <c r="L37" i="9"/>
  <c r="K37" i="9"/>
  <c r="J37" i="9"/>
  <c r="I37" i="9"/>
  <c r="H37" i="9"/>
  <c r="G37" i="9"/>
  <c r="F37" i="9"/>
  <c r="E37" i="9"/>
  <c r="D37" i="9"/>
  <c r="C37" i="9"/>
  <c r="B37" i="9"/>
  <c r="Q36" i="9"/>
  <c r="Q35" i="9"/>
  <c r="Q34" i="9"/>
  <c r="Q33" i="9"/>
  <c r="Q32" i="9"/>
  <c r="Q31" i="9"/>
  <c r="Q30" i="9"/>
  <c r="Q29" i="9"/>
  <c r="Q28" i="9"/>
  <c r="Q27" i="9"/>
  <c r="Q26" i="9"/>
  <c r="Q25" i="9"/>
  <c r="Q24" i="9"/>
  <c r="Q23" i="9"/>
  <c r="Q22" i="9"/>
  <c r="Q21" i="9"/>
  <c r="Q20" i="9"/>
  <c r="Q19" i="9"/>
  <c r="Q18" i="9"/>
  <c r="Q17" i="9"/>
  <c r="Q16" i="9"/>
  <c r="Q15" i="9"/>
  <c r="Q14" i="9"/>
  <c r="Q13" i="9"/>
  <c r="Q12" i="9"/>
  <c r="Q11" i="9"/>
  <c r="Q10" i="9"/>
  <c r="Q9" i="9"/>
  <c r="Q8" i="9"/>
  <c r="Q7" i="9"/>
  <c r="Q6" i="9"/>
  <c r="P4" i="9"/>
  <c r="O4" i="9"/>
  <c r="O38" i="9" s="1"/>
  <c r="N4" i="9"/>
  <c r="N38" i="9" s="1"/>
  <c r="M4" i="9"/>
  <c r="M38" i="9" s="1"/>
  <c r="L4" i="9"/>
  <c r="L38" i="9" s="1"/>
  <c r="K4" i="9"/>
  <c r="J4" i="9"/>
  <c r="J38" i="9" s="1"/>
  <c r="I4" i="9"/>
  <c r="I38" i="9" s="1"/>
  <c r="H4" i="9"/>
  <c r="H38" i="9" s="1"/>
  <c r="G4" i="9"/>
  <c r="G38" i="9" s="1"/>
  <c r="F4" i="9"/>
  <c r="F38" i="9" s="1"/>
  <c r="E4" i="9"/>
  <c r="D4" i="9"/>
  <c r="C4" i="9"/>
  <c r="Q4" i="9" s="1"/>
  <c r="Q38" i="9" s="1"/>
  <c r="B4" i="9"/>
  <c r="R4" i="9" s="1"/>
  <c r="D1" i="9"/>
  <c r="Q43" i="8"/>
  <c r="P40" i="8"/>
  <c r="P42" i="8" s="1"/>
  <c r="O40" i="8"/>
  <c r="O42" i="8" s="1"/>
  <c r="P38" i="8"/>
  <c r="O38" i="8"/>
  <c r="N38" i="8"/>
  <c r="M38" i="8"/>
  <c r="C38" i="8"/>
  <c r="P37" i="8"/>
  <c r="O37" i="8"/>
  <c r="N37" i="8"/>
  <c r="M37" i="8"/>
  <c r="L37" i="8"/>
  <c r="L38" i="8" s="1"/>
  <c r="K37" i="8"/>
  <c r="K38" i="8" s="1"/>
  <c r="J37" i="8"/>
  <c r="J38" i="8" s="1"/>
  <c r="I37" i="8"/>
  <c r="I38" i="8" s="1"/>
  <c r="H37" i="8"/>
  <c r="H38" i="8" s="1"/>
  <c r="G37" i="8"/>
  <c r="F37" i="8"/>
  <c r="E37" i="8"/>
  <c r="Q37" i="8" s="1"/>
  <c r="D37" i="8"/>
  <c r="C37" i="8"/>
  <c r="B37" i="8"/>
  <c r="Q36" i="8"/>
  <c r="Q35" i="8"/>
  <c r="Q34" i="8"/>
  <c r="Q33" i="8"/>
  <c r="Q32" i="8"/>
  <c r="Q31" i="8"/>
  <c r="Q30" i="8"/>
  <c r="Q29" i="8"/>
  <c r="Q28" i="8"/>
  <c r="Q27" i="8"/>
  <c r="Q26" i="8"/>
  <c r="Q25" i="8"/>
  <c r="Q24" i="8"/>
  <c r="Q23" i="8"/>
  <c r="Q22" i="8"/>
  <c r="Q21" i="8"/>
  <c r="Q20" i="8"/>
  <c r="Q19" i="8"/>
  <c r="Q18" i="8"/>
  <c r="Q17" i="8"/>
  <c r="Q16" i="8"/>
  <c r="Q15" i="8"/>
  <c r="Q14" i="8"/>
  <c r="Q13" i="8"/>
  <c r="Q12" i="8"/>
  <c r="Q11" i="8"/>
  <c r="Q10" i="8"/>
  <c r="Q9" i="8"/>
  <c r="Q8" i="8"/>
  <c r="Q7" i="8"/>
  <c r="Q6" i="8"/>
  <c r="R4" i="8"/>
  <c r="Q4" i="8"/>
  <c r="P4" i="8"/>
  <c r="O4" i="8"/>
  <c r="N4" i="8"/>
  <c r="M4" i="8"/>
  <c r="L4" i="8"/>
  <c r="K4" i="8"/>
  <c r="J4" i="8"/>
  <c r="I4" i="8"/>
  <c r="H4" i="8"/>
  <c r="G4" i="8"/>
  <c r="G38" i="8" s="1"/>
  <c r="F4" i="8"/>
  <c r="F38" i="8" s="1"/>
  <c r="E4" i="8"/>
  <c r="E38" i="8" s="1"/>
  <c r="D4" i="8"/>
  <c r="D38" i="8" s="1"/>
  <c r="C4" i="8"/>
  <c r="B4" i="8"/>
  <c r="B38" i="8" s="1"/>
  <c r="D1" i="8"/>
  <c r="P42" i="7"/>
  <c r="O42" i="7"/>
  <c r="P41" i="7"/>
  <c r="P41" i="8" s="1"/>
  <c r="P41" i="9" s="1"/>
  <c r="P41" i="10" s="1"/>
  <c r="P41" i="11" s="1"/>
  <c r="P41" i="12" s="1"/>
  <c r="P41" i="13" s="1"/>
  <c r="P41" i="14" s="1"/>
  <c r="P41" i="15" s="1"/>
  <c r="P41" i="16" s="1"/>
  <c r="P41" i="17" s="1"/>
  <c r="P41" i="18" s="1"/>
  <c r="O41" i="7"/>
  <c r="O41" i="8" s="1"/>
  <c r="O41" i="9" s="1"/>
  <c r="O41" i="10" s="1"/>
  <c r="O41" i="11" s="1"/>
  <c r="O41" i="12" s="1"/>
  <c r="O41" i="13" s="1"/>
  <c r="O41" i="14" s="1"/>
  <c r="O41" i="15" s="1"/>
  <c r="O41" i="16" s="1"/>
  <c r="O41" i="17" s="1"/>
  <c r="O41" i="18" s="1"/>
  <c r="N41" i="7"/>
  <c r="N41" i="8" s="1"/>
  <c r="N41" i="9" s="1"/>
  <c r="N41" i="10" s="1"/>
  <c r="N41" i="11" s="1"/>
  <c r="N41" i="12" s="1"/>
  <c r="N41" i="13" s="1"/>
  <c r="N41" i="14" s="1"/>
  <c r="N41" i="15" s="1"/>
  <c r="N41" i="16" s="1"/>
  <c r="N41" i="17" s="1"/>
  <c r="N41" i="18" s="1"/>
  <c r="M41" i="7"/>
  <c r="M41" i="8" s="1"/>
  <c r="M41" i="9" s="1"/>
  <c r="M41" i="10" s="1"/>
  <c r="M41" i="11" s="1"/>
  <c r="M41" i="12" s="1"/>
  <c r="M41" i="13" s="1"/>
  <c r="M41" i="14" s="1"/>
  <c r="M41" i="15" s="1"/>
  <c r="M41" i="16" s="1"/>
  <c r="M41" i="17" s="1"/>
  <c r="M41" i="18" s="1"/>
  <c r="L41" i="7"/>
  <c r="L41" i="8" s="1"/>
  <c r="L41" i="9" s="1"/>
  <c r="L41" i="10" s="1"/>
  <c r="L41" i="11" s="1"/>
  <c r="L41" i="12" s="1"/>
  <c r="L41" i="13" s="1"/>
  <c r="L41" i="14" s="1"/>
  <c r="L41" i="15" s="1"/>
  <c r="L41" i="16" s="1"/>
  <c r="L41" i="17" s="1"/>
  <c r="L41" i="18" s="1"/>
  <c r="K41" i="7"/>
  <c r="K41" i="8" s="1"/>
  <c r="K41" i="9" s="1"/>
  <c r="K41" i="10" s="1"/>
  <c r="K41" i="11" s="1"/>
  <c r="K41" i="12" s="1"/>
  <c r="K41" i="13" s="1"/>
  <c r="K41" i="14" s="1"/>
  <c r="K41" i="15" s="1"/>
  <c r="K41" i="16" s="1"/>
  <c r="K41" i="17" s="1"/>
  <c r="K41" i="18" s="1"/>
  <c r="J41" i="7"/>
  <c r="J41" i="8" s="1"/>
  <c r="H41" i="7"/>
  <c r="H41" i="8" s="1"/>
  <c r="H41" i="9" s="1"/>
  <c r="H41" i="10" s="1"/>
  <c r="H41" i="11" s="1"/>
  <c r="H41" i="12" s="1"/>
  <c r="H41" i="13" s="1"/>
  <c r="H41" i="14" s="1"/>
  <c r="H41" i="15" s="1"/>
  <c r="H41" i="16" s="1"/>
  <c r="H41" i="17" s="1"/>
  <c r="H41" i="18" s="1"/>
  <c r="G41" i="7"/>
  <c r="G41" i="8" s="1"/>
  <c r="G41" i="9" s="1"/>
  <c r="P40" i="7"/>
  <c r="O40" i="7"/>
  <c r="I40" i="7"/>
  <c r="H40" i="7"/>
  <c r="G40" i="7"/>
  <c r="G42" i="7" s="1"/>
  <c r="F40" i="7"/>
  <c r="F42" i="7" s="1"/>
  <c r="D40" i="7"/>
  <c r="C40" i="7"/>
  <c r="H38" i="7"/>
  <c r="G38" i="7"/>
  <c r="F38" i="7"/>
  <c r="E38" i="7"/>
  <c r="D38" i="7"/>
  <c r="P37" i="7"/>
  <c r="O37" i="7"/>
  <c r="N37" i="7"/>
  <c r="M37" i="7"/>
  <c r="L37" i="7"/>
  <c r="K37" i="7"/>
  <c r="J37" i="7"/>
  <c r="I37" i="7"/>
  <c r="I41" i="7" s="1"/>
  <c r="I41" i="8" s="1"/>
  <c r="H37" i="7"/>
  <c r="G37" i="7"/>
  <c r="F37" i="7"/>
  <c r="F41" i="7" s="1"/>
  <c r="F41" i="8" s="1"/>
  <c r="F41" i="9" s="1"/>
  <c r="E37" i="7"/>
  <c r="E41" i="7" s="1"/>
  <c r="E41" i="8" s="1"/>
  <c r="E41" i="9" s="1"/>
  <c r="E41" i="10" s="1"/>
  <c r="D37" i="7"/>
  <c r="D41" i="7" s="1"/>
  <c r="D41" i="8" s="1"/>
  <c r="D41" i="9" s="1"/>
  <c r="D41" i="10" s="1"/>
  <c r="D41" i="11" s="1"/>
  <c r="D41" i="12" s="1"/>
  <c r="D41" i="13" s="1"/>
  <c r="D41" i="14" s="1"/>
  <c r="D41" i="15" s="1"/>
  <c r="D41" i="16" s="1"/>
  <c r="D41" i="17" s="1"/>
  <c r="D41" i="18" s="1"/>
  <c r="C37" i="7"/>
  <c r="C41" i="7" s="1"/>
  <c r="B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Q6" i="7"/>
  <c r="P4" i="7"/>
  <c r="P38" i="7" s="1"/>
  <c r="O4" i="7"/>
  <c r="O38" i="7" s="1"/>
  <c r="N4" i="7"/>
  <c r="N38" i="7" s="1"/>
  <c r="M4" i="7"/>
  <c r="M38" i="7" s="1"/>
  <c r="L4" i="7"/>
  <c r="L38" i="7" s="1"/>
  <c r="K4" i="7"/>
  <c r="K38" i="7" s="1"/>
  <c r="J4" i="7"/>
  <c r="I4" i="7"/>
  <c r="I38" i="7" s="1"/>
  <c r="H4" i="7"/>
  <c r="G4" i="7"/>
  <c r="F4" i="7"/>
  <c r="E4" i="7"/>
  <c r="E40" i="7" s="1"/>
  <c r="D4" i="7"/>
  <c r="C4" i="7"/>
  <c r="B4" i="7"/>
  <c r="B40" i="7" s="1"/>
  <c r="D1" i="7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/>
  <c r="B18" i="6"/>
  <c r="Q17" i="6"/>
  <c r="R17" i="6" s="1"/>
  <c r="Q16" i="6"/>
  <c r="R16" i="6" s="1"/>
  <c r="Q15" i="6"/>
  <c r="R15" i="6" s="1"/>
  <c r="R14" i="6"/>
  <c r="Q14" i="6"/>
  <c r="Q13" i="6"/>
  <c r="R13" i="6" s="1"/>
  <c r="Q12" i="6"/>
  <c r="R12" i="6" s="1"/>
  <c r="Q11" i="6"/>
  <c r="R11" i="6" s="1"/>
  <c r="R10" i="6"/>
  <c r="Q10" i="6"/>
  <c r="R9" i="6"/>
  <c r="Q9" i="6"/>
  <c r="R8" i="6"/>
  <c r="Q8" i="6"/>
  <c r="Q7" i="6"/>
  <c r="R7" i="6" s="1"/>
  <c r="Q6" i="6"/>
  <c r="R6" i="6" s="1"/>
  <c r="E119" i="5"/>
  <c r="C119" i="5"/>
  <c r="E111" i="5"/>
  <c r="C111" i="5"/>
  <c r="E101" i="5"/>
  <c r="C101" i="5"/>
  <c r="E93" i="5"/>
  <c r="C93" i="5"/>
  <c r="E88" i="5"/>
  <c r="C88" i="5"/>
  <c r="E83" i="5"/>
  <c r="C83" i="5"/>
  <c r="E74" i="5"/>
  <c r="C74" i="5"/>
  <c r="E71" i="5"/>
  <c r="C71" i="5"/>
  <c r="C70" i="5"/>
  <c r="C69" i="5"/>
  <c r="E63" i="5"/>
  <c r="C63" i="5"/>
  <c r="E54" i="5"/>
  <c r="E53" i="5" s="1"/>
  <c r="C54" i="5"/>
  <c r="C53" i="5" s="1"/>
  <c r="E49" i="5"/>
  <c r="C49" i="5"/>
  <c r="C35" i="5"/>
  <c r="C34" i="5" s="1"/>
  <c r="C30" i="5"/>
  <c r="C4" i="5" s="1"/>
  <c r="E25" i="5"/>
  <c r="E30" i="5" s="1"/>
  <c r="E4" i="5" s="1"/>
  <c r="D25" i="5"/>
  <c r="C25" i="5"/>
  <c r="E19" i="5"/>
  <c r="C19" i="5"/>
  <c r="E9" i="5"/>
  <c r="C9" i="5"/>
  <c r="C34" i="4"/>
  <c r="G6" i="4"/>
  <c r="G7" i="4" s="1"/>
  <c r="G5" i="4"/>
  <c r="D19" i="5" s="1"/>
  <c r="D30" i="5" s="1"/>
  <c r="E5" i="4"/>
  <c r="G2" i="4"/>
  <c r="H2" i="4" s="1"/>
  <c r="H196" i="3"/>
  <c r="G196" i="3"/>
  <c r="F196" i="3"/>
  <c r="E196" i="3"/>
  <c r="D196" i="3"/>
  <c r="C196" i="3"/>
  <c r="H163" i="3"/>
  <c r="G163" i="3"/>
  <c r="F163" i="3"/>
  <c r="E163" i="3"/>
  <c r="D163" i="3"/>
  <c r="C163" i="3"/>
  <c r="H130" i="3"/>
  <c r="G130" i="3"/>
  <c r="F130" i="3"/>
  <c r="E130" i="3"/>
  <c r="D130" i="3"/>
  <c r="C130" i="3"/>
  <c r="H97" i="3"/>
  <c r="G97" i="3"/>
  <c r="F97" i="3"/>
  <c r="E97" i="3"/>
  <c r="D97" i="3"/>
  <c r="C97" i="3"/>
  <c r="H64" i="3"/>
  <c r="G64" i="3"/>
  <c r="F64" i="3"/>
  <c r="E64" i="3"/>
  <c r="D64" i="3"/>
  <c r="C64" i="3"/>
  <c r="H31" i="3"/>
  <c r="G31" i="3"/>
  <c r="F31" i="3"/>
  <c r="E31" i="3"/>
  <c r="D31" i="3"/>
  <c r="C31" i="3"/>
  <c r="P37" i="2"/>
  <c r="M37" i="2"/>
  <c r="L37" i="2"/>
  <c r="K37" i="2"/>
  <c r="I37" i="2"/>
  <c r="G37" i="2"/>
  <c r="F37" i="2"/>
  <c r="D37" i="2"/>
  <c r="C37" i="2"/>
  <c r="Q36" i="2"/>
  <c r="E35" i="2"/>
  <c r="E37" i="2" s="1"/>
  <c r="Q34" i="2"/>
  <c r="O34" i="2"/>
  <c r="O37" i="2" s="1"/>
  <c r="H34" i="2"/>
  <c r="Q33" i="2"/>
  <c r="Q32" i="2"/>
  <c r="J32" i="2"/>
  <c r="F32" i="2"/>
  <c r="Q31" i="2"/>
  <c r="N30" i="2"/>
  <c r="F30" i="2"/>
  <c r="Q30" i="2" s="1"/>
  <c r="Q29" i="2"/>
  <c r="Q28" i="2"/>
  <c r="O27" i="2"/>
  <c r="H27" i="2"/>
  <c r="Q27" i="2" s="1"/>
  <c r="N26" i="2"/>
  <c r="Q26" i="2" s="1"/>
  <c r="Q25" i="2"/>
  <c r="Q24" i="2"/>
  <c r="Q23" i="2"/>
  <c r="Q22" i="2"/>
  <c r="Q21" i="2"/>
  <c r="Q20" i="2"/>
  <c r="O20" i="2"/>
  <c r="H20" i="2"/>
  <c r="Q19" i="2"/>
  <c r="Q18" i="2"/>
  <c r="Q17" i="2"/>
  <c r="Q16" i="2"/>
  <c r="Q15" i="2"/>
  <c r="Q14" i="2"/>
  <c r="Q13" i="2"/>
  <c r="O13" i="2"/>
  <c r="H13" i="2"/>
  <c r="H37" i="2" s="1"/>
  <c r="Q12" i="2"/>
  <c r="Q11" i="2"/>
  <c r="J10" i="2"/>
  <c r="B10" i="2"/>
  <c r="B37" i="2" s="1"/>
  <c r="Q9" i="2"/>
  <c r="Q8" i="2"/>
  <c r="Q7" i="2"/>
  <c r="Q6" i="2"/>
  <c r="N6" i="2"/>
  <c r="N37" i="2" s="1"/>
  <c r="G71" i="1"/>
  <c r="D71" i="1"/>
  <c r="G57" i="1"/>
  <c r="D57" i="1"/>
  <c r="E35" i="5" s="1"/>
  <c r="E34" i="5" s="1"/>
  <c r="E127" i="5" s="1"/>
  <c r="E5" i="5" s="1"/>
  <c r="G47" i="1"/>
  <c r="D47" i="1"/>
  <c r="G37" i="1"/>
  <c r="G73" i="1" s="1"/>
  <c r="D37" i="1"/>
  <c r="E70" i="5" s="1"/>
  <c r="E69" i="5" s="1"/>
  <c r="G22" i="1"/>
  <c r="G74" i="1" s="1"/>
  <c r="E20" i="4" l="1"/>
  <c r="G20" i="4" s="1"/>
  <c r="D74" i="5" s="1"/>
  <c r="E18" i="4"/>
  <c r="G18" i="4" s="1"/>
  <c r="D69" i="5" s="1"/>
  <c r="E16" i="4"/>
  <c r="G16" i="4" s="1"/>
  <c r="D63" i="5" s="1"/>
  <c r="E14" i="4"/>
  <c r="G14" i="4" s="1"/>
  <c r="D53" i="5" s="1"/>
  <c r="E12" i="4"/>
  <c r="G12" i="4" s="1"/>
  <c r="D49" i="5" s="1"/>
  <c r="E30" i="4"/>
  <c r="G30" i="4" s="1"/>
  <c r="D111" i="5" s="1"/>
  <c r="E10" i="4"/>
  <c r="G10" i="4" s="1"/>
  <c r="H7" i="4"/>
  <c r="E26" i="4"/>
  <c r="G26" i="4" s="1"/>
  <c r="D93" i="5" s="1"/>
  <c r="E24" i="4"/>
  <c r="G24" i="4" s="1"/>
  <c r="D88" i="5" s="1"/>
  <c r="E22" i="4"/>
  <c r="G22" i="4" s="1"/>
  <c r="D83" i="5" s="1"/>
  <c r="E28" i="4"/>
  <c r="G28" i="4" s="1"/>
  <c r="D101" i="5" s="1"/>
  <c r="R4" i="17"/>
  <c r="G41" i="10"/>
  <c r="G41" i="11" s="1"/>
  <c r="G41" i="12" s="1"/>
  <c r="G41" i="13" s="1"/>
  <c r="G41" i="14" s="1"/>
  <c r="G41" i="15" s="1"/>
  <c r="G41" i="16" s="1"/>
  <c r="G41" i="17" s="1"/>
  <c r="G41" i="18" s="1"/>
  <c r="R37" i="18"/>
  <c r="Q38" i="18"/>
  <c r="I42" i="7"/>
  <c r="I40" i="8"/>
  <c r="B38" i="17"/>
  <c r="R4" i="12"/>
  <c r="R37" i="13"/>
  <c r="Q38" i="13"/>
  <c r="Q35" i="2"/>
  <c r="R37" i="8"/>
  <c r="Q38" i="8"/>
  <c r="E6" i="5"/>
  <c r="B40" i="8"/>
  <c r="B38" i="12"/>
  <c r="R37" i="12"/>
  <c r="Q37" i="16"/>
  <c r="R37" i="16" s="1"/>
  <c r="N38" i="16"/>
  <c r="C127" i="5"/>
  <c r="C5" i="5" s="1"/>
  <c r="C6" i="5" s="1"/>
  <c r="J37" i="2"/>
  <c r="Q37" i="2" s="1"/>
  <c r="R37" i="2" s="1"/>
  <c r="Q10" i="2"/>
  <c r="E42" i="7"/>
  <c r="E40" i="8"/>
  <c r="B38" i="16"/>
  <c r="Q37" i="10"/>
  <c r="R37" i="10" s="1"/>
  <c r="N38" i="15"/>
  <c r="Q4" i="15"/>
  <c r="Q4" i="7"/>
  <c r="B41" i="7"/>
  <c r="B38" i="7"/>
  <c r="Q37" i="11"/>
  <c r="R37" i="11" s="1"/>
  <c r="N38" i="11"/>
  <c r="C42" i="7"/>
  <c r="Q41" i="7"/>
  <c r="C41" i="8"/>
  <c r="D42" i="7"/>
  <c r="R18" i="6"/>
  <c r="J38" i="7"/>
  <c r="J40" i="7"/>
  <c r="B38" i="11"/>
  <c r="F41" i="10"/>
  <c r="F41" i="11" s="1"/>
  <c r="F41" i="12" s="1"/>
  <c r="F41" i="13" s="1"/>
  <c r="F41" i="14" s="1"/>
  <c r="F41" i="15" s="1"/>
  <c r="F41" i="16" s="1"/>
  <c r="F41" i="17" s="1"/>
  <c r="F41" i="18" s="1"/>
  <c r="H42" i="7"/>
  <c r="H40" i="8"/>
  <c r="N38" i="10"/>
  <c r="Q4" i="10"/>
  <c r="Q4" i="11"/>
  <c r="Q37" i="12"/>
  <c r="Q38" i="12" s="1"/>
  <c r="Q4" i="16"/>
  <c r="Q37" i="17"/>
  <c r="R37" i="17" s="1"/>
  <c r="Q37" i="7"/>
  <c r="R37" i="7" s="1"/>
  <c r="C38" i="7"/>
  <c r="K40" i="7"/>
  <c r="Q40" i="7" s="1"/>
  <c r="Q42" i="7" s="1"/>
  <c r="M40" i="7"/>
  <c r="L40" i="7"/>
  <c r="N40" i="7"/>
  <c r="C40" i="8"/>
  <c r="D40" i="8"/>
  <c r="F40" i="8"/>
  <c r="Q18" i="6"/>
  <c r="G40" i="8"/>
  <c r="O40" i="9"/>
  <c r="P40" i="9"/>
  <c r="Q38" i="16" l="1"/>
  <c r="L42" i="7"/>
  <c r="L40" i="8"/>
  <c r="Q38" i="17"/>
  <c r="Q38" i="11"/>
  <c r="Q38" i="7"/>
  <c r="R4" i="7"/>
  <c r="H42" i="8"/>
  <c r="H40" i="9"/>
  <c r="N42" i="7"/>
  <c r="N40" i="8"/>
  <c r="I40" i="9"/>
  <c r="I42" i="8"/>
  <c r="M42" i="7"/>
  <c r="M40" i="8"/>
  <c r="K40" i="8"/>
  <c r="K42" i="7"/>
  <c r="R41" i="7"/>
  <c r="B41" i="8"/>
  <c r="B42" i="8" s="1"/>
  <c r="Q38" i="10"/>
  <c r="R4" i="10"/>
  <c r="B42" i="7"/>
  <c r="P42" i="9"/>
  <c r="P40" i="10"/>
  <c r="D34" i="5"/>
  <c r="D127" i="5" s="1"/>
  <c r="G35" i="4"/>
  <c r="H35" i="4" s="1"/>
  <c r="O42" i="9"/>
  <c r="O40" i="10"/>
  <c r="C41" i="9"/>
  <c r="Q41" i="8"/>
  <c r="B40" i="9"/>
  <c r="F42" i="8"/>
  <c r="F40" i="9"/>
  <c r="Q38" i="15"/>
  <c r="R4" i="15"/>
  <c r="G42" i="8"/>
  <c r="G40" i="9"/>
  <c r="R4" i="11"/>
  <c r="R4" i="16"/>
  <c r="J40" i="8"/>
  <c r="J42" i="7"/>
  <c r="E40" i="9"/>
  <c r="E42" i="8"/>
  <c r="D40" i="9"/>
  <c r="D42" i="8"/>
  <c r="C42" i="8"/>
  <c r="C40" i="9"/>
  <c r="G40" i="10" l="1"/>
  <c r="G42" i="9"/>
  <c r="K42" i="8"/>
  <c r="K40" i="9"/>
  <c r="F42" i="9"/>
  <c r="F40" i="10"/>
  <c r="Q40" i="8"/>
  <c r="Q42" i="8" s="1"/>
  <c r="C42" i="9"/>
  <c r="C40" i="10"/>
  <c r="P42" i="10"/>
  <c r="P40" i="11"/>
  <c r="B41" i="9"/>
  <c r="R41" i="8"/>
  <c r="I42" i="9"/>
  <c r="I40" i="10"/>
  <c r="Q41" i="9"/>
  <c r="C41" i="10"/>
  <c r="O40" i="11"/>
  <c r="O42" i="10"/>
  <c r="D42" i="9"/>
  <c r="D40" i="10"/>
  <c r="M42" i="8"/>
  <c r="M40" i="9"/>
  <c r="B40" i="10"/>
  <c r="N42" i="8"/>
  <c r="N40" i="9"/>
  <c r="H42" i="9"/>
  <c r="H40" i="10"/>
  <c r="E42" i="9"/>
  <c r="E40" i="10"/>
  <c r="L42" i="8"/>
  <c r="L40" i="9"/>
  <c r="J42" i="8"/>
  <c r="J40" i="9"/>
  <c r="Q40" i="9" s="1"/>
  <c r="Q42" i="9" s="1"/>
  <c r="L40" i="10" l="1"/>
  <c r="L42" i="9"/>
  <c r="C41" i="11"/>
  <c r="Q41" i="10"/>
  <c r="I42" i="10"/>
  <c r="I40" i="11"/>
  <c r="R41" i="9"/>
  <c r="B41" i="10"/>
  <c r="E40" i="11"/>
  <c r="E42" i="10"/>
  <c r="C42" i="10"/>
  <c r="C40" i="11"/>
  <c r="N42" i="9"/>
  <c r="N40" i="10"/>
  <c r="B42" i="10"/>
  <c r="B40" i="11"/>
  <c r="O42" i="11"/>
  <c r="O40" i="12"/>
  <c r="J42" i="9"/>
  <c r="J40" i="10"/>
  <c r="P42" i="11"/>
  <c r="P40" i="12"/>
  <c r="H42" i="10"/>
  <c r="H40" i="11"/>
  <c r="F42" i="10"/>
  <c r="F40" i="11"/>
  <c r="B42" i="9"/>
  <c r="M40" i="10"/>
  <c r="M42" i="9"/>
  <c r="K42" i="9"/>
  <c r="K40" i="10"/>
  <c r="D42" i="10"/>
  <c r="D40" i="11"/>
  <c r="G42" i="10"/>
  <c r="G40" i="11"/>
  <c r="K42" i="10" l="1"/>
  <c r="K40" i="11"/>
  <c r="B40" i="12"/>
  <c r="N42" i="10"/>
  <c r="N40" i="11"/>
  <c r="C40" i="12"/>
  <c r="C42" i="11"/>
  <c r="R41" i="10"/>
  <c r="B41" i="11"/>
  <c r="O42" i="12"/>
  <c r="O40" i="13"/>
  <c r="G42" i="11"/>
  <c r="G40" i="12"/>
  <c r="Q40" i="10"/>
  <c r="Q42" i="10" s="1"/>
  <c r="E42" i="11"/>
  <c r="E40" i="12"/>
  <c r="F42" i="11"/>
  <c r="F40" i="12"/>
  <c r="I42" i="11"/>
  <c r="I40" i="12"/>
  <c r="P40" i="13"/>
  <c r="P42" i="12"/>
  <c r="D42" i="11"/>
  <c r="D40" i="12"/>
  <c r="M42" i="10"/>
  <c r="M40" i="11"/>
  <c r="H40" i="12"/>
  <c r="H42" i="11"/>
  <c r="Q41" i="11"/>
  <c r="C41" i="12"/>
  <c r="J42" i="10"/>
  <c r="J40" i="11"/>
  <c r="Q40" i="11" s="1"/>
  <c r="Q42" i="11" s="1"/>
  <c r="L42" i="10"/>
  <c r="L40" i="11"/>
  <c r="E42" i="12" l="1"/>
  <c r="E40" i="13"/>
  <c r="G42" i="12"/>
  <c r="G40" i="13"/>
  <c r="F42" i="12"/>
  <c r="F40" i="13"/>
  <c r="J42" i="11"/>
  <c r="J40" i="12"/>
  <c r="M40" i="12"/>
  <c r="M42" i="11"/>
  <c r="D42" i="12"/>
  <c r="D40" i="13"/>
  <c r="L42" i="11"/>
  <c r="L40" i="12"/>
  <c r="O42" i="13"/>
  <c r="O40" i="14"/>
  <c r="Q41" i="12"/>
  <c r="C41" i="13"/>
  <c r="R41" i="11"/>
  <c r="B41" i="12"/>
  <c r="H42" i="12"/>
  <c r="H40" i="13"/>
  <c r="C42" i="12"/>
  <c r="C40" i="13"/>
  <c r="N42" i="11"/>
  <c r="N40" i="12"/>
  <c r="B40" i="13"/>
  <c r="P42" i="13"/>
  <c r="P40" i="14"/>
  <c r="B42" i="11"/>
  <c r="I42" i="12"/>
  <c r="I40" i="13"/>
  <c r="K42" i="11"/>
  <c r="K40" i="12"/>
  <c r="K40" i="13" l="1"/>
  <c r="K42" i="12"/>
  <c r="O42" i="14"/>
  <c r="O40" i="15"/>
  <c r="L42" i="12"/>
  <c r="L40" i="13"/>
  <c r="C41" i="14"/>
  <c r="Q41" i="13"/>
  <c r="D40" i="14"/>
  <c r="D42" i="13"/>
  <c r="M42" i="12"/>
  <c r="M40" i="13"/>
  <c r="Q40" i="13" s="1"/>
  <c r="Q42" i="13" s="1"/>
  <c r="N42" i="12"/>
  <c r="N40" i="13"/>
  <c r="R41" i="12"/>
  <c r="B41" i="13"/>
  <c r="I40" i="14"/>
  <c r="I42" i="13"/>
  <c r="P42" i="14"/>
  <c r="P40" i="15"/>
  <c r="B40" i="14"/>
  <c r="B42" i="12"/>
  <c r="J42" i="12"/>
  <c r="J40" i="13"/>
  <c r="F42" i="13"/>
  <c r="F40" i="14"/>
  <c r="C42" i="13"/>
  <c r="C40" i="14"/>
  <c r="G42" i="13"/>
  <c r="G40" i="14"/>
  <c r="Q40" i="12"/>
  <c r="Q42" i="12" s="1"/>
  <c r="H42" i="13"/>
  <c r="H40" i="14"/>
  <c r="E42" i="13"/>
  <c r="E40" i="14"/>
  <c r="P42" i="15" l="1"/>
  <c r="P40" i="16"/>
  <c r="N42" i="13"/>
  <c r="N40" i="14"/>
  <c r="I42" i="14"/>
  <c r="I40" i="15"/>
  <c r="B41" i="14"/>
  <c r="R41" i="13"/>
  <c r="G40" i="15"/>
  <c r="G42" i="14"/>
  <c r="C42" i="14"/>
  <c r="C40" i="15"/>
  <c r="D42" i="14"/>
  <c r="D40" i="15"/>
  <c r="F42" i="14"/>
  <c r="F40" i="15"/>
  <c r="E42" i="14"/>
  <c r="E40" i="15"/>
  <c r="H42" i="14"/>
  <c r="H40" i="15"/>
  <c r="M42" i="13"/>
  <c r="M40" i="14"/>
  <c r="Q41" i="14"/>
  <c r="C41" i="15"/>
  <c r="L42" i="13"/>
  <c r="L40" i="14"/>
  <c r="J42" i="13"/>
  <c r="J40" i="14"/>
  <c r="O40" i="16"/>
  <c r="O42" i="15"/>
  <c r="B42" i="14"/>
  <c r="B40" i="15"/>
  <c r="B42" i="13"/>
  <c r="K42" i="13"/>
  <c r="K40" i="14"/>
  <c r="Q40" i="14" s="1"/>
  <c r="Q42" i="14" s="1"/>
  <c r="F42" i="15" l="1"/>
  <c r="F40" i="16"/>
  <c r="B40" i="16"/>
  <c r="C42" i="15"/>
  <c r="C40" i="16"/>
  <c r="J42" i="14"/>
  <c r="J40" i="15"/>
  <c r="E40" i="16"/>
  <c r="E42" i="15"/>
  <c r="K42" i="14"/>
  <c r="K40" i="15"/>
  <c r="D42" i="15"/>
  <c r="D40" i="16"/>
  <c r="O42" i="16"/>
  <c r="O40" i="17"/>
  <c r="G42" i="15"/>
  <c r="G40" i="16"/>
  <c r="L40" i="15"/>
  <c r="L42" i="14"/>
  <c r="R41" i="14"/>
  <c r="B41" i="15"/>
  <c r="I42" i="15"/>
  <c r="I40" i="16"/>
  <c r="C41" i="16"/>
  <c r="Q41" i="15"/>
  <c r="N42" i="14"/>
  <c r="N40" i="15"/>
  <c r="M42" i="14"/>
  <c r="M40" i="15"/>
  <c r="P42" i="16"/>
  <c r="P40" i="17"/>
  <c r="H42" i="15"/>
  <c r="H40" i="16"/>
  <c r="H40" i="17" l="1"/>
  <c r="H42" i="16"/>
  <c r="G42" i="16"/>
  <c r="G40" i="17"/>
  <c r="J42" i="15"/>
  <c r="J40" i="16"/>
  <c r="L42" i="15"/>
  <c r="L40" i="16"/>
  <c r="D42" i="16"/>
  <c r="D40" i="17"/>
  <c r="P40" i="18"/>
  <c r="P42" i="18" s="1"/>
  <c r="P42" i="17"/>
  <c r="K42" i="15"/>
  <c r="K40" i="16"/>
  <c r="M42" i="15"/>
  <c r="M40" i="16"/>
  <c r="E42" i="16"/>
  <c r="E40" i="17"/>
  <c r="Q40" i="15"/>
  <c r="Q42" i="15" s="1"/>
  <c r="O42" i="17"/>
  <c r="O40" i="18"/>
  <c r="O42" i="18" s="1"/>
  <c r="N42" i="15"/>
  <c r="N40" i="16"/>
  <c r="C40" i="17"/>
  <c r="C42" i="16"/>
  <c r="Q41" i="16"/>
  <c r="C41" i="17"/>
  <c r="I42" i="16"/>
  <c r="I40" i="17"/>
  <c r="B40" i="17"/>
  <c r="R41" i="15"/>
  <c r="B41" i="16"/>
  <c r="B42" i="15"/>
  <c r="F42" i="16"/>
  <c r="F40" i="17"/>
  <c r="F42" i="17" l="1"/>
  <c r="F40" i="18"/>
  <c r="F42" i="18" s="1"/>
  <c r="R41" i="16"/>
  <c r="B41" i="17"/>
  <c r="L42" i="16"/>
  <c r="L40" i="17"/>
  <c r="M40" i="17"/>
  <c r="M42" i="16"/>
  <c r="K40" i="17"/>
  <c r="K42" i="16"/>
  <c r="B42" i="17"/>
  <c r="B40" i="18"/>
  <c r="B42" i="16"/>
  <c r="D42" i="17"/>
  <c r="D40" i="18"/>
  <c r="D42" i="18" s="1"/>
  <c r="Q41" i="17"/>
  <c r="C41" i="18"/>
  <c r="Q41" i="18" s="1"/>
  <c r="J42" i="16"/>
  <c r="J40" i="17"/>
  <c r="E42" i="17"/>
  <c r="E40" i="18"/>
  <c r="E42" i="18" s="1"/>
  <c r="I42" i="17"/>
  <c r="I40" i="18"/>
  <c r="I42" i="18" s="1"/>
  <c r="Q40" i="16"/>
  <c r="Q42" i="16" s="1"/>
  <c r="C42" i="17"/>
  <c r="C40" i="18"/>
  <c r="G42" i="17"/>
  <c r="G40" i="18"/>
  <c r="G42" i="18" s="1"/>
  <c r="N42" i="16"/>
  <c r="N40" i="17"/>
  <c r="H42" i="17"/>
  <c r="H40" i="18"/>
  <c r="H42" i="18" s="1"/>
  <c r="J42" i="17" l="1"/>
  <c r="J40" i="18"/>
  <c r="J42" i="18" s="1"/>
  <c r="N42" i="17"/>
  <c r="N40" i="18"/>
  <c r="N42" i="18" s="1"/>
  <c r="M42" i="17"/>
  <c r="M40" i="18"/>
  <c r="M42" i="18" s="1"/>
  <c r="Q40" i="17"/>
  <c r="Q42" i="17" s="1"/>
  <c r="R41" i="17"/>
  <c r="B41" i="18"/>
  <c r="R41" i="18" s="1"/>
  <c r="K40" i="18"/>
  <c r="K42" i="18" s="1"/>
  <c r="K42" i="17"/>
  <c r="C42" i="18"/>
  <c r="L42" i="17"/>
  <c r="L40" i="18"/>
  <c r="L42" i="18" s="1"/>
  <c r="Q40" i="18" l="1"/>
  <c r="Q42" i="18" s="1"/>
  <c r="B42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4" authorId="0" shapeId="0" xr:uid="{00000000-0006-0000-0100-000001000000}">
      <text>
        <r>
          <rPr>
            <sz val="10"/>
            <color rgb="FF000000"/>
            <rFont val="Arial"/>
            <family val="2"/>
            <scheme val="minor"/>
          </rPr>
          <t>Gross Income
- Monthly Salary
- Dividends
- Commissions
- Bonuses/Tips
- Retirement Income
- Net Business Income
- Other Income</t>
        </r>
      </text>
    </comment>
    <comment ref="C4" authorId="0" shapeId="0" xr:uid="{00000000-0006-0000-0100-000002000000}">
      <text>
        <r>
          <rPr>
            <sz val="10"/>
            <color rgb="FF000000"/>
            <rFont val="Arial"/>
            <family val="2"/>
            <scheme val="minor"/>
          </rPr>
          <t xml:space="preserve">- Local Church
- The Poor
- Other Ministries
- Other Giving
</t>
        </r>
      </text>
    </comment>
    <comment ref="D4" authorId="0" shapeId="0" xr:uid="{00000000-0006-0000-0100-000003000000}">
      <text>
        <r>
          <rPr>
            <sz val="10"/>
            <color rgb="FF000000"/>
            <rFont val="Arial"/>
            <family val="2"/>
            <scheme val="minor"/>
          </rPr>
          <t xml:space="preserve">- Federal
- Social Security (FICA)
- Medicare
- State Taxes
- Local Taxes
- Other
</t>
        </r>
      </text>
    </comment>
    <comment ref="E4" authorId="0" shapeId="0" xr:uid="{00000000-0006-0000-0100-000004000000}">
      <text>
        <r>
          <rPr>
            <sz val="10"/>
            <color rgb="FF000000"/>
            <rFont val="Arial"/>
            <family val="2"/>
            <scheme val="minor"/>
          </rPr>
          <t>- Mortgage(s)
- Rent
- Property Insurance
- Property Taxes
- Electricity
- Natural Gas
- Water
- Sanitation
- Telephone/Cell Phone
- Cable TV/Internet
- Maintenance
- Homeowners Association
- Other (ex. Housekeeper, Pool Service, Lawn Service, etc.)</t>
        </r>
      </text>
    </comment>
    <comment ref="F4" authorId="0" shapeId="0" xr:uid="{00000000-0006-0000-0100-000005000000}">
      <text>
        <r>
          <rPr>
            <sz val="10"/>
            <color rgb="FF000000"/>
            <rFont val="Arial"/>
            <family val="2"/>
            <scheme val="minor"/>
          </rPr>
          <t xml:space="preserve">Groceries
</t>
        </r>
      </text>
    </comment>
    <comment ref="G4" authorId="0" shapeId="0" xr:uid="{00000000-0006-0000-0100-000006000000}">
      <text>
        <r>
          <rPr>
            <sz val="10"/>
            <color rgb="FF000000"/>
            <rFont val="Arial"/>
            <family val="2"/>
            <scheme val="minor"/>
          </rPr>
          <t xml:space="preserve">- Auto Payments
- Gas &amp; Oil
- Auto Insurance
- Licenses &amp; Taxes
- Maintenance
- Tolls/Parking/ Transit Fees
- Replacement
</t>
        </r>
      </text>
    </comment>
    <comment ref="H4" authorId="0" shapeId="0" xr:uid="{00000000-0006-0000-0100-000007000000}">
      <text>
        <r>
          <rPr>
            <sz val="10"/>
            <color rgb="FF000000"/>
            <rFont val="Arial"/>
            <family val="2"/>
            <scheme val="minor"/>
          </rPr>
          <t xml:space="preserve">- Life
- Health (Medical, Dental, Vision, etc.)
- Disability
- Other
</t>
        </r>
      </text>
    </comment>
    <comment ref="I4" authorId="0" shapeId="0" xr:uid="{00000000-0006-0000-0100-000008000000}">
      <text>
        <r>
          <rPr>
            <sz val="10"/>
            <color rgb="FF000000"/>
            <rFont val="Arial"/>
            <family val="2"/>
            <scheme val="minor"/>
          </rPr>
          <t>- All non-Mortgage &amp; Auto Debt
- Includes Medical Debt, College Debt, etc.</t>
        </r>
      </text>
    </comment>
    <comment ref="J4" authorId="0" shapeId="0" xr:uid="{00000000-0006-0000-0100-000009000000}">
      <text>
        <r>
          <rPr>
            <sz val="10"/>
            <color rgb="FF000000"/>
            <rFont val="Arial"/>
            <family val="2"/>
            <scheme val="minor"/>
          </rPr>
          <t>- Eating Out/Lunches
- Baby Sitters
- Activities/ Trips
- Vacation
- Pets
- Other</t>
        </r>
      </text>
    </comment>
    <comment ref="K4" authorId="0" shapeId="0" xr:uid="{00000000-0006-0000-0100-00000A000000}">
      <text>
        <r>
          <rPr>
            <sz val="10"/>
            <color rgb="FF000000"/>
            <rFont val="Arial"/>
            <family val="2"/>
            <scheme val="minor"/>
          </rPr>
          <t xml:space="preserve">Includes all clothing for children and adults
</t>
        </r>
      </text>
    </comment>
    <comment ref="L4" authorId="0" shapeId="0" xr:uid="{00000000-0006-0000-0100-00000B000000}">
      <text>
        <r>
          <rPr>
            <sz val="10"/>
            <color rgb="FF000000"/>
            <rFont val="Arial"/>
            <family val="2"/>
            <scheme val="minor"/>
          </rPr>
          <t xml:space="preserve">- Savings Account
- Credit Union
- Other
Note: Does not include Investments
</t>
        </r>
      </text>
    </comment>
    <comment ref="M4" authorId="0" shapeId="0" xr:uid="{00000000-0006-0000-0100-00000C000000}">
      <text>
        <r>
          <rPr>
            <sz val="10"/>
            <color rgb="FF000000"/>
            <rFont val="Arial"/>
            <family val="2"/>
            <scheme val="minor"/>
          </rPr>
          <t>- Doctor visits
- Dentist visits
- Prescriptions
- Eye Glasses/Contacts
- HSA and FSA Contributions</t>
        </r>
      </text>
    </comment>
    <comment ref="N4" authorId="0" shapeId="0" xr:uid="{00000000-0006-0000-0100-00000D000000}">
      <text>
        <r>
          <rPr>
            <sz val="10"/>
            <color rgb="FF000000"/>
            <rFont val="Arial"/>
            <family val="2"/>
            <scheme val="minor"/>
          </rPr>
          <t>- Toiletries/Cosmetics
- Beauty/Barber
- Laundry/Cleaning
- Allowances
- Subscriptions
- Gifts (incl. Christmas)
- Cash
- Other</t>
        </r>
      </text>
    </comment>
    <comment ref="O4" authorId="0" shapeId="0" xr:uid="{00000000-0006-0000-0100-00000E000000}">
      <text>
        <r>
          <rPr>
            <sz val="10"/>
            <color rgb="FF000000"/>
            <rFont val="Arial"/>
            <family val="2"/>
            <scheme val="minor"/>
          </rPr>
          <t xml:space="preserve">- 401k/403b plans
- College Funds
- Stocks, Bonds, Mutual Funds
- Real Estate
- Other
</t>
        </r>
      </text>
    </comment>
    <comment ref="P4" authorId="0" shapeId="0" xr:uid="{00000000-0006-0000-0100-00000F000000}">
      <text>
        <r>
          <rPr>
            <sz val="10"/>
            <color rgb="FF000000"/>
            <rFont val="Arial"/>
            <family val="2"/>
            <scheme val="minor"/>
          </rPr>
          <t>- School Tuition
- School books, supplies, materials, etc.
- Transportation
- Day Care
- Tutoring, Music &amp; Dance Lessons
- Other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3" authorId="0" shapeId="0" xr:uid="{00000000-0006-0000-0D00-000001000000}">
      <text>
        <r>
          <rPr>
            <sz val="10"/>
            <color rgb="FF000000"/>
            <rFont val="Arial"/>
            <family val="2"/>
            <scheme val="minor"/>
          </rPr>
          <t>Gross Income
- Monthly Salary
- Dividends
- Commissions
- Bonuses/Tips
- Retirement Income
- Net Business Income
- Other Income</t>
        </r>
      </text>
    </comment>
    <comment ref="C3" authorId="0" shapeId="0" xr:uid="{00000000-0006-0000-0D00-000002000000}">
      <text>
        <r>
          <rPr>
            <sz val="10"/>
            <color rgb="FF000000"/>
            <rFont val="Arial"/>
            <family val="2"/>
            <scheme val="minor"/>
          </rPr>
          <t xml:space="preserve">- Local Church
- The Poor
- Other Ministries
- Other Giving
</t>
        </r>
      </text>
    </comment>
    <comment ref="D3" authorId="0" shapeId="0" xr:uid="{00000000-0006-0000-0D00-000003000000}">
      <text>
        <r>
          <rPr>
            <sz val="10"/>
            <color rgb="FF000000"/>
            <rFont val="Arial"/>
            <family val="2"/>
            <scheme val="minor"/>
          </rPr>
          <t xml:space="preserve">- Federal
- Social Security (FICA)
- Medicare
- State Taxes
- Local Taxes
- Other
</t>
        </r>
      </text>
    </comment>
    <comment ref="E3" authorId="0" shapeId="0" xr:uid="{00000000-0006-0000-0D00-000004000000}">
      <text>
        <r>
          <rPr>
            <sz val="10"/>
            <color rgb="FF000000"/>
            <rFont val="Arial"/>
            <family val="2"/>
            <scheme val="minor"/>
          </rPr>
          <t>- Mortgage(s)
- Rent
- Property Insurance
- Property Taxes
- Electricity
- Natural Gas
- Water
- Sanitation
- Telephone/Cell Phone
- Cable TV/Internet
- Maintenance
- Homeowners Association
- Other (ex. Housekeeper, Pool Service, Lawn Service, etc.)</t>
        </r>
      </text>
    </comment>
    <comment ref="F3" authorId="0" shapeId="0" xr:uid="{00000000-0006-0000-0D00-000005000000}">
      <text>
        <r>
          <rPr>
            <sz val="10"/>
            <color rgb="FF000000"/>
            <rFont val="Arial"/>
            <family val="2"/>
            <scheme val="minor"/>
          </rPr>
          <t xml:space="preserve">Groceries
</t>
        </r>
      </text>
    </comment>
    <comment ref="G3" authorId="0" shapeId="0" xr:uid="{00000000-0006-0000-0D00-000006000000}">
      <text>
        <r>
          <rPr>
            <sz val="10"/>
            <color rgb="FF000000"/>
            <rFont val="Arial"/>
            <family val="2"/>
            <scheme val="minor"/>
          </rPr>
          <t xml:space="preserve">- Auto Payments
- Gas &amp; Oil
- Auto Insurance
- Licenses &amp; Taxes
- Maintenance
- Tolls/Parking/ Transit Fees
- Replacement
</t>
        </r>
      </text>
    </comment>
    <comment ref="H3" authorId="0" shapeId="0" xr:uid="{00000000-0006-0000-0D00-000007000000}">
      <text>
        <r>
          <rPr>
            <sz val="10"/>
            <color rgb="FF000000"/>
            <rFont val="Arial"/>
            <family val="2"/>
            <scheme val="minor"/>
          </rPr>
          <t xml:space="preserve">- Life
- Health (Medical, Dental, Vision, etc.)
- Disability
- Other
</t>
        </r>
      </text>
    </comment>
    <comment ref="I3" authorId="0" shapeId="0" xr:uid="{00000000-0006-0000-0D00-000008000000}">
      <text>
        <r>
          <rPr>
            <sz val="10"/>
            <color rgb="FF000000"/>
            <rFont val="Arial"/>
            <family val="2"/>
            <scheme val="minor"/>
          </rPr>
          <t>- All non-Mortgage &amp; Auto Debt
- Includes Medical Debt, College Debt, etc.</t>
        </r>
      </text>
    </comment>
    <comment ref="J3" authorId="0" shapeId="0" xr:uid="{00000000-0006-0000-0D00-000009000000}">
      <text>
        <r>
          <rPr>
            <sz val="10"/>
            <color rgb="FF000000"/>
            <rFont val="Arial"/>
            <family val="2"/>
            <scheme val="minor"/>
          </rPr>
          <t>- Eating Out/Lunches
- Baby Sitters
- Activities/ Trips
- Vacation
- Pets
- Other</t>
        </r>
      </text>
    </comment>
    <comment ref="K3" authorId="0" shapeId="0" xr:uid="{00000000-0006-0000-0D00-00000A000000}">
      <text>
        <r>
          <rPr>
            <sz val="10"/>
            <color rgb="FF000000"/>
            <rFont val="Arial"/>
            <family val="2"/>
            <scheme val="minor"/>
          </rPr>
          <t xml:space="preserve">Includes all clothing for children and adults
</t>
        </r>
      </text>
    </comment>
    <comment ref="L3" authorId="0" shapeId="0" xr:uid="{00000000-0006-0000-0D00-00000B000000}">
      <text>
        <r>
          <rPr>
            <sz val="10"/>
            <color rgb="FF000000"/>
            <rFont val="Arial"/>
            <family val="2"/>
            <scheme val="minor"/>
          </rPr>
          <t xml:space="preserve">- Savings Account
- Credit Union
- Other
Note: Does not include Investments
</t>
        </r>
      </text>
    </comment>
    <comment ref="M3" authorId="0" shapeId="0" xr:uid="{00000000-0006-0000-0D00-00000C000000}">
      <text>
        <r>
          <rPr>
            <sz val="10"/>
            <color rgb="FF000000"/>
            <rFont val="Arial"/>
            <family val="2"/>
            <scheme val="minor"/>
          </rPr>
          <t>- Doctor visits
- Dentist visits
- Prescriptions
- Eye Glasses/Contacts
- HSA/FSA Contributions
- Other</t>
        </r>
      </text>
    </comment>
    <comment ref="N3" authorId="0" shapeId="0" xr:uid="{00000000-0006-0000-0D00-00000D000000}">
      <text>
        <r>
          <rPr>
            <sz val="10"/>
            <color rgb="FF000000"/>
            <rFont val="Arial"/>
            <family val="2"/>
            <scheme val="minor"/>
          </rPr>
          <t>- Toiletries/Cosmetics
- Beauty/Barber
- Laundry/Cleaning
- Allowances
- Subscriptions
- Gifts (incl. Christmas)
- Cash
- Other</t>
        </r>
      </text>
    </comment>
    <comment ref="O3" authorId="0" shapeId="0" xr:uid="{00000000-0006-0000-0D00-00000E000000}">
      <text>
        <r>
          <rPr>
            <sz val="10"/>
            <color rgb="FF000000"/>
            <rFont val="Arial"/>
            <family val="2"/>
            <scheme val="minor"/>
          </rPr>
          <t xml:space="preserve">- 401k/403b plans
- College Funds
- Stocks, Bonds, Mutual Funds
- Real Estate
- Other
</t>
        </r>
      </text>
    </comment>
    <comment ref="P3" authorId="0" shapeId="0" xr:uid="{00000000-0006-0000-0D00-00000F000000}">
      <text>
        <r>
          <rPr>
            <sz val="10"/>
            <color rgb="FF000000"/>
            <rFont val="Arial"/>
            <family val="2"/>
            <scheme val="minor"/>
          </rPr>
          <t>- School Tuition
- School books, supplies, materials, etc.
- Transportation
- Day Care
- Tutoring, Music &amp; Dance Lessons
- Other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3" authorId="0" shapeId="0" xr:uid="{00000000-0006-0000-0E00-000001000000}">
      <text>
        <r>
          <rPr>
            <sz val="10"/>
            <color rgb="FF000000"/>
            <rFont val="Arial"/>
            <family val="2"/>
            <scheme val="minor"/>
          </rPr>
          <t>Gross Income
- Monthly Salary
- Dividends
- Commissions
- Bonuses/Tips
- Retirement Income
- Net Business Income
- Other Income</t>
        </r>
      </text>
    </comment>
    <comment ref="C3" authorId="0" shapeId="0" xr:uid="{00000000-0006-0000-0E00-000002000000}">
      <text>
        <r>
          <rPr>
            <sz val="10"/>
            <color rgb="FF000000"/>
            <rFont val="Arial"/>
            <family val="2"/>
            <scheme val="minor"/>
          </rPr>
          <t xml:space="preserve">- Local Church
- The Poor
- Other Ministries
- Other Giving
</t>
        </r>
      </text>
    </comment>
    <comment ref="D3" authorId="0" shapeId="0" xr:uid="{00000000-0006-0000-0E00-000003000000}">
      <text>
        <r>
          <rPr>
            <sz val="10"/>
            <color rgb="FF000000"/>
            <rFont val="Arial"/>
            <family val="2"/>
            <scheme val="minor"/>
          </rPr>
          <t xml:space="preserve">- Federal
- Social Security (FICA)
- Medicare
- State Taxes
- Local Taxes
- Other
</t>
        </r>
      </text>
    </comment>
    <comment ref="E3" authorId="0" shapeId="0" xr:uid="{00000000-0006-0000-0E00-000004000000}">
      <text>
        <r>
          <rPr>
            <sz val="10"/>
            <color rgb="FF000000"/>
            <rFont val="Arial"/>
            <family val="2"/>
            <scheme val="minor"/>
          </rPr>
          <t>- Mortgage(s)
- Rent
- Property Insurance
- Property Taxes
- Electricity
- Natural Gas
- Water
- Sanitation
- Telephone/Cell Phone
- Cable TV/Internet
- Maintenance
- Homeowners Association
- Other (ex. Housekeeper, Pool Service, Lawn Service, etc.)</t>
        </r>
      </text>
    </comment>
    <comment ref="F3" authorId="0" shapeId="0" xr:uid="{00000000-0006-0000-0E00-000005000000}">
      <text>
        <r>
          <rPr>
            <sz val="10"/>
            <color rgb="FF000000"/>
            <rFont val="Arial"/>
            <family val="2"/>
            <scheme val="minor"/>
          </rPr>
          <t xml:space="preserve">Groceries
</t>
        </r>
      </text>
    </comment>
    <comment ref="G3" authorId="0" shapeId="0" xr:uid="{00000000-0006-0000-0E00-000006000000}">
      <text>
        <r>
          <rPr>
            <sz val="10"/>
            <color rgb="FF000000"/>
            <rFont val="Arial"/>
            <family val="2"/>
            <scheme val="minor"/>
          </rPr>
          <t xml:space="preserve">- Auto Payments
- Gas &amp; Oil
- Auto Insurance
- Licenses &amp; Taxes
- Maintenance
- Tolls/Parking/ Transit Fees
- Replacement
</t>
        </r>
      </text>
    </comment>
    <comment ref="H3" authorId="0" shapeId="0" xr:uid="{00000000-0006-0000-0E00-000007000000}">
      <text>
        <r>
          <rPr>
            <sz val="10"/>
            <color rgb="FF000000"/>
            <rFont val="Arial"/>
            <family val="2"/>
            <scheme val="minor"/>
          </rPr>
          <t xml:space="preserve">- Life
- Health (Medical, Dental, Vision, etc.)
- Disability
- Other
</t>
        </r>
      </text>
    </comment>
    <comment ref="I3" authorId="0" shapeId="0" xr:uid="{00000000-0006-0000-0E00-000008000000}">
      <text>
        <r>
          <rPr>
            <sz val="10"/>
            <color rgb="FF000000"/>
            <rFont val="Arial"/>
            <family val="2"/>
            <scheme val="minor"/>
          </rPr>
          <t>- All non-Mortgage &amp; Auto Debt
- Includes Medical Debt, College Debt, etc.</t>
        </r>
      </text>
    </comment>
    <comment ref="J3" authorId="0" shapeId="0" xr:uid="{00000000-0006-0000-0E00-000009000000}">
      <text>
        <r>
          <rPr>
            <sz val="10"/>
            <color rgb="FF000000"/>
            <rFont val="Arial"/>
            <family val="2"/>
            <scheme val="minor"/>
          </rPr>
          <t>- Eating Out/Lunches
- Baby Sitters
- Activities/ Trips
- Vacation
- Pets
- Other</t>
        </r>
      </text>
    </comment>
    <comment ref="K3" authorId="0" shapeId="0" xr:uid="{00000000-0006-0000-0E00-00000A000000}">
      <text>
        <r>
          <rPr>
            <sz val="10"/>
            <color rgb="FF000000"/>
            <rFont val="Arial"/>
            <family val="2"/>
            <scheme val="minor"/>
          </rPr>
          <t xml:space="preserve">Includes all clothing for children and adults
</t>
        </r>
      </text>
    </comment>
    <comment ref="L3" authorId="0" shapeId="0" xr:uid="{00000000-0006-0000-0E00-00000B000000}">
      <text>
        <r>
          <rPr>
            <sz val="10"/>
            <color rgb="FF000000"/>
            <rFont val="Arial"/>
            <family val="2"/>
            <scheme val="minor"/>
          </rPr>
          <t xml:space="preserve">- Savings Account
- Credit Union
- Other
Note: Does not include Investments
</t>
        </r>
      </text>
    </comment>
    <comment ref="M3" authorId="0" shapeId="0" xr:uid="{00000000-0006-0000-0E00-00000C000000}">
      <text>
        <r>
          <rPr>
            <sz val="10"/>
            <color rgb="FF000000"/>
            <rFont val="Arial"/>
            <family val="2"/>
            <scheme val="minor"/>
          </rPr>
          <t>- Doctor visits
- Dentist visits
- Prescriptions
- Eye Glasses/Contacts
- HSA/FSA Contributions
- Other</t>
        </r>
      </text>
    </comment>
    <comment ref="N3" authorId="0" shapeId="0" xr:uid="{00000000-0006-0000-0E00-00000D000000}">
      <text>
        <r>
          <rPr>
            <sz val="10"/>
            <color rgb="FF000000"/>
            <rFont val="Arial"/>
            <family val="2"/>
            <scheme val="minor"/>
          </rPr>
          <t>- Toiletries/Cosmetics
- Beauty/Barber
- Laundry/Cleaning
- Allowances
- Subscriptions
- Gifts (incl. Christmas)
- Cash
- Other</t>
        </r>
      </text>
    </comment>
    <comment ref="O3" authorId="0" shapeId="0" xr:uid="{00000000-0006-0000-0E00-00000E000000}">
      <text>
        <r>
          <rPr>
            <sz val="10"/>
            <color rgb="FF000000"/>
            <rFont val="Arial"/>
            <family val="2"/>
            <scheme val="minor"/>
          </rPr>
          <t xml:space="preserve">- 401k/403b plans
- College Funds
- Stocks, Bonds, Mutual Funds
- Real Estate
- Other
</t>
        </r>
      </text>
    </comment>
    <comment ref="P3" authorId="0" shapeId="0" xr:uid="{00000000-0006-0000-0E00-00000F000000}">
      <text>
        <r>
          <rPr>
            <sz val="10"/>
            <color rgb="FF000000"/>
            <rFont val="Arial"/>
            <family val="2"/>
            <scheme val="minor"/>
          </rPr>
          <t>- School Tuition
- School books, supplies, materials, etc.
- Transportation
- Day Care
- Tutoring, Music &amp; Dance Lessons
- Other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3" authorId="0" shapeId="0" xr:uid="{00000000-0006-0000-0F00-000001000000}">
      <text>
        <r>
          <rPr>
            <sz val="10"/>
            <color rgb="FF000000"/>
            <rFont val="Arial"/>
            <family val="2"/>
            <scheme val="minor"/>
          </rPr>
          <t>Gross Income
- Monthly Salary
- Dividends
- Commissions
- Bonuses/Tips
- Retirement Income
- Net Business Income
- Other Income</t>
        </r>
      </text>
    </comment>
    <comment ref="C3" authorId="0" shapeId="0" xr:uid="{00000000-0006-0000-0F00-000002000000}">
      <text>
        <r>
          <rPr>
            <sz val="10"/>
            <color rgb="FF000000"/>
            <rFont val="Arial"/>
            <family val="2"/>
            <scheme val="minor"/>
          </rPr>
          <t xml:space="preserve">- Local Church
- The Poor
- Other Ministries
- Other Giving
</t>
        </r>
      </text>
    </comment>
    <comment ref="D3" authorId="0" shapeId="0" xr:uid="{00000000-0006-0000-0F00-000003000000}">
      <text>
        <r>
          <rPr>
            <sz val="10"/>
            <color rgb="FF000000"/>
            <rFont val="Arial"/>
            <family val="2"/>
            <scheme val="minor"/>
          </rPr>
          <t xml:space="preserve">- Federal
- Social Security (FICA)
- Medicare
- State Taxes
- Local Taxes
- Other
</t>
        </r>
      </text>
    </comment>
    <comment ref="E3" authorId="0" shapeId="0" xr:uid="{00000000-0006-0000-0F00-000004000000}">
      <text>
        <r>
          <rPr>
            <sz val="10"/>
            <color rgb="FF000000"/>
            <rFont val="Arial"/>
            <family val="2"/>
            <scheme val="minor"/>
          </rPr>
          <t>- Mortgage(s)
- Rent
- Property Insurance
- Property Taxes
- Electricity
- Natural Gas
- Water
- Sanitation
- Telephone/Cell Phone
- Cable TV/Internet
- Maintenance
- Homeowners Association
- Other (ex. Housekeeper, Pool Service, Lawn Service, etc.)</t>
        </r>
      </text>
    </comment>
    <comment ref="F3" authorId="0" shapeId="0" xr:uid="{00000000-0006-0000-0F00-000005000000}">
      <text>
        <r>
          <rPr>
            <sz val="10"/>
            <color rgb="FF000000"/>
            <rFont val="Arial"/>
            <family val="2"/>
            <scheme val="minor"/>
          </rPr>
          <t xml:space="preserve">Groceries
</t>
        </r>
      </text>
    </comment>
    <comment ref="G3" authorId="0" shapeId="0" xr:uid="{00000000-0006-0000-0F00-000006000000}">
      <text>
        <r>
          <rPr>
            <sz val="10"/>
            <color rgb="FF000000"/>
            <rFont val="Arial"/>
            <family val="2"/>
            <scheme val="minor"/>
          </rPr>
          <t xml:space="preserve">- Auto Payments
- Gas &amp; Oil
- Auto Insurance
- Licenses &amp; Taxes
- Maintenance
- Tolls/Parking/ Transit Fees
- Replacement
</t>
        </r>
      </text>
    </comment>
    <comment ref="H3" authorId="0" shapeId="0" xr:uid="{00000000-0006-0000-0F00-000007000000}">
      <text>
        <r>
          <rPr>
            <sz val="10"/>
            <color rgb="FF000000"/>
            <rFont val="Arial"/>
            <family val="2"/>
            <scheme val="minor"/>
          </rPr>
          <t xml:space="preserve">- Life
- Health (Medical, Dental, Vision, etc.)
- Disability
- Other
</t>
        </r>
      </text>
    </comment>
    <comment ref="I3" authorId="0" shapeId="0" xr:uid="{00000000-0006-0000-0F00-000008000000}">
      <text>
        <r>
          <rPr>
            <sz val="10"/>
            <color rgb="FF000000"/>
            <rFont val="Arial"/>
            <family val="2"/>
            <scheme val="minor"/>
          </rPr>
          <t>- All non-Mortgage &amp; Auto Debt
- Includes Medical Debt, College Debt, etc.</t>
        </r>
      </text>
    </comment>
    <comment ref="J3" authorId="0" shapeId="0" xr:uid="{00000000-0006-0000-0F00-000009000000}">
      <text>
        <r>
          <rPr>
            <sz val="10"/>
            <color rgb="FF000000"/>
            <rFont val="Arial"/>
            <family val="2"/>
            <scheme val="minor"/>
          </rPr>
          <t>- Eating Out/Lunches
- Baby Sitters
- Activities/ Trips
- Vacation
- Pets
- Other</t>
        </r>
      </text>
    </comment>
    <comment ref="K3" authorId="0" shapeId="0" xr:uid="{00000000-0006-0000-0F00-00000A000000}">
      <text>
        <r>
          <rPr>
            <sz val="10"/>
            <color rgb="FF000000"/>
            <rFont val="Arial"/>
            <family val="2"/>
            <scheme val="minor"/>
          </rPr>
          <t xml:space="preserve">Includes all clothing for children and adults
</t>
        </r>
      </text>
    </comment>
    <comment ref="L3" authorId="0" shapeId="0" xr:uid="{00000000-0006-0000-0F00-00000B000000}">
      <text>
        <r>
          <rPr>
            <sz val="10"/>
            <color rgb="FF000000"/>
            <rFont val="Arial"/>
            <family val="2"/>
            <scheme val="minor"/>
          </rPr>
          <t xml:space="preserve">- Savings Account
- Credit Union
- Other
Note: Does not include Investments
</t>
        </r>
      </text>
    </comment>
    <comment ref="M3" authorId="0" shapeId="0" xr:uid="{00000000-0006-0000-0F00-00000C000000}">
      <text>
        <r>
          <rPr>
            <sz val="10"/>
            <color rgb="FF000000"/>
            <rFont val="Arial"/>
            <family val="2"/>
            <scheme val="minor"/>
          </rPr>
          <t>- Doctor visits
- Dentist visits
- Prescriptions
- Eye Glasses/Contacts
- HSA/FSA Contributions
- Other</t>
        </r>
      </text>
    </comment>
    <comment ref="N3" authorId="0" shapeId="0" xr:uid="{00000000-0006-0000-0F00-00000D000000}">
      <text>
        <r>
          <rPr>
            <sz val="10"/>
            <color rgb="FF000000"/>
            <rFont val="Arial"/>
            <family val="2"/>
            <scheme val="minor"/>
          </rPr>
          <t>- Toiletries/Cosmetics
- Beauty/Barber
- Laundry/Cleaning
- Allowances
- Subscriptions
- Gifts (incl. Christmas)
- Cash
- Other</t>
        </r>
      </text>
    </comment>
    <comment ref="O3" authorId="0" shapeId="0" xr:uid="{00000000-0006-0000-0F00-00000E000000}">
      <text>
        <r>
          <rPr>
            <sz val="10"/>
            <color rgb="FF000000"/>
            <rFont val="Arial"/>
            <family val="2"/>
            <scheme val="minor"/>
          </rPr>
          <t xml:space="preserve">- 401k/403b plans
- College Funds
- Stocks, Bonds, Mutual Funds
- Real Estate
- Other
</t>
        </r>
      </text>
    </comment>
    <comment ref="P3" authorId="0" shapeId="0" xr:uid="{00000000-0006-0000-0F00-00000F000000}">
      <text>
        <r>
          <rPr>
            <sz val="10"/>
            <color rgb="FF000000"/>
            <rFont val="Arial"/>
            <family val="2"/>
            <scheme val="minor"/>
          </rPr>
          <t>- School Tuition
- School books, supplies, materials, etc.
- Transportation
- Day Care
- Tutoring, Music &amp; Dance Lessons
- Other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3" authorId="0" shapeId="0" xr:uid="{00000000-0006-0000-1000-000001000000}">
      <text>
        <r>
          <rPr>
            <sz val="10"/>
            <color rgb="FF000000"/>
            <rFont val="Arial"/>
            <family val="2"/>
            <scheme val="minor"/>
          </rPr>
          <t>Gross Income
- Monthly Salary
- Dividends
- Commissions
- Bonuses/Tips
- Retirement Income
- Net Business Income
- Other Income</t>
        </r>
      </text>
    </comment>
    <comment ref="C3" authorId="0" shapeId="0" xr:uid="{00000000-0006-0000-1000-000002000000}">
      <text>
        <r>
          <rPr>
            <sz val="10"/>
            <color rgb="FF000000"/>
            <rFont val="Arial"/>
            <family val="2"/>
            <scheme val="minor"/>
          </rPr>
          <t xml:space="preserve">- Local Church
- The Poor
- Other Ministries
- Other Giving
</t>
        </r>
      </text>
    </comment>
    <comment ref="D3" authorId="0" shapeId="0" xr:uid="{00000000-0006-0000-1000-000003000000}">
      <text>
        <r>
          <rPr>
            <sz val="10"/>
            <color rgb="FF000000"/>
            <rFont val="Arial"/>
            <family val="2"/>
            <scheme val="minor"/>
          </rPr>
          <t xml:space="preserve">- Federal
- Social Security (FICA)
- Medicare
- State Taxes
- Local Taxes
- Other
</t>
        </r>
      </text>
    </comment>
    <comment ref="E3" authorId="0" shapeId="0" xr:uid="{00000000-0006-0000-1000-000004000000}">
      <text>
        <r>
          <rPr>
            <sz val="10"/>
            <color rgb="FF000000"/>
            <rFont val="Arial"/>
            <family val="2"/>
            <scheme val="minor"/>
          </rPr>
          <t>- Mortgage(s)
- Rent
- Property Insurance
- Property Taxes
- Electricity
- Natural Gas
- Water
- Sanitation
- Telephone/Cell Phone
- Cable TV/Internet
- Maintenance
- Homeowners Association
- Other (ex. Housekeeper, Pool Service, Lawn Service, etc.)</t>
        </r>
      </text>
    </comment>
    <comment ref="F3" authorId="0" shapeId="0" xr:uid="{00000000-0006-0000-1000-000005000000}">
      <text>
        <r>
          <rPr>
            <sz val="10"/>
            <color rgb="FF000000"/>
            <rFont val="Arial"/>
            <family val="2"/>
            <scheme val="minor"/>
          </rPr>
          <t xml:space="preserve">Groceries
</t>
        </r>
      </text>
    </comment>
    <comment ref="G3" authorId="0" shapeId="0" xr:uid="{00000000-0006-0000-1000-000006000000}">
      <text>
        <r>
          <rPr>
            <sz val="10"/>
            <color rgb="FF000000"/>
            <rFont val="Arial"/>
            <family val="2"/>
            <scheme val="minor"/>
          </rPr>
          <t xml:space="preserve">- Auto Payments
- Gas &amp; Oil
- Auto Insurance
- Licenses &amp; Taxes
- Maintenance
- Tolls/Parking/ Transit Fees
- Replacement
</t>
        </r>
      </text>
    </comment>
    <comment ref="H3" authorId="0" shapeId="0" xr:uid="{00000000-0006-0000-1000-000007000000}">
      <text>
        <r>
          <rPr>
            <sz val="10"/>
            <color rgb="FF000000"/>
            <rFont val="Arial"/>
            <family val="2"/>
            <scheme val="minor"/>
          </rPr>
          <t xml:space="preserve">- Life
- Health (Medical, Dental, Vision, etc.)
- Disability
- Other
</t>
        </r>
      </text>
    </comment>
    <comment ref="I3" authorId="0" shapeId="0" xr:uid="{00000000-0006-0000-1000-000008000000}">
      <text>
        <r>
          <rPr>
            <sz val="10"/>
            <color rgb="FF000000"/>
            <rFont val="Arial"/>
            <family val="2"/>
            <scheme val="minor"/>
          </rPr>
          <t>- All non-Mortgage &amp; Auto Debt
- Includes Medical Debt, College Debt, etc.</t>
        </r>
      </text>
    </comment>
    <comment ref="J3" authorId="0" shapeId="0" xr:uid="{00000000-0006-0000-1000-000009000000}">
      <text>
        <r>
          <rPr>
            <sz val="10"/>
            <color rgb="FF000000"/>
            <rFont val="Arial"/>
            <family val="2"/>
            <scheme val="minor"/>
          </rPr>
          <t>- Eating Out/Lunches
- Baby Sitters
- Activities/ Trips
- Vacation
- Pets
- Other</t>
        </r>
      </text>
    </comment>
    <comment ref="K3" authorId="0" shapeId="0" xr:uid="{00000000-0006-0000-1000-00000A000000}">
      <text>
        <r>
          <rPr>
            <sz val="10"/>
            <color rgb="FF000000"/>
            <rFont val="Arial"/>
            <family val="2"/>
            <scheme val="minor"/>
          </rPr>
          <t xml:space="preserve">Includes all clothing for children and adults
</t>
        </r>
      </text>
    </comment>
    <comment ref="L3" authorId="0" shapeId="0" xr:uid="{00000000-0006-0000-1000-00000B000000}">
      <text>
        <r>
          <rPr>
            <sz val="10"/>
            <color rgb="FF000000"/>
            <rFont val="Arial"/>
            <family val="2"/>
            <scheme val="minor"/>
          </rPr>
          <t xml:space="preserve">- Savings Account
- Credit Union
- Other
Note: Does not include Investments
</t>
        </r>
      </text>
    </comment>
    <comment ref="M3" authorId="0" shapeId="0" xr:uid="{00000000-0006-0000-1000-00000C000000}">
      <text>
        <r>
          <rPr>
            <sz val="10"/>
            <color rgb="FF000000"/>
            <rFont val="Arial"/>
            <family val="2"/>
            <scheme val="minor"/>
          </rPr>
          <t>- Doctor visits
- Dentist visits
- Prescriptions
- Eye Glasses/Contacts
- HSA/FSA Contributions
- Other</t>
        </r>
      </text>
    </comment>
    <comment ref="N3" authorId="0" shapeId="0" xr:uid="{00000000-0006-0000-1000-00000D000000}">
      <text>
        <r>
          <rPr>
            <sz val="10"/>
            <color rgb="FF000000"/>
            <rFont val="Arial"/>
            <family val="2"/>
            <scheme val="minor"/>
          </rPr>
          <t>- Toiletries/Cosmetics
- Beauty/Barber
- Laundry/Cleaning
- Allowances
- Subscriptions
- Gifts (incl. Christmas)
- Cash
- Other</t>
        </r>
      </text>
    </comment>
    <comment ref="O3" authorId="0" shapeId="0" xr:uid="{00000000-0006-0000-1000-00000E000000}">
      <text>
        <r>
          <rPr>
            <sz val="10"/>
            <color rgb="FF000000"/>
            <rFont val="Arial"/>
            <family val="2"/>
            <scheme val="minor"/>
          </rPr>
          <t xml:space="preserve">- 401k/403b plans
- College Funds
- Stocks, Bonds, Mutual Funds
- Real Estate
- Other
</t>
        </r>
      </text>
    </comment>
    <comment ref="P3" authorId="0" shapeId="0" xr:uid="{00000000-0006-0000-1000-00000F000000}">
      <text>
        <r>
          <rPr>
            <sz val="10"/>
            <color rgb="FF000000"/>
            <rFont val="Arial"/>
            <family val="2"/>
            <scheme val="minor"/>
          </rPr>
          <t>- School Tuition
- School books, supplies, materials, etc.
- Transportation
- Day Care
- Tutoring, Music &amp; Dance Lessons
- Other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3" authorId="0" shapeId="0" xr:uid="{00000000-0006-0000-1100-000001000000}">
      <text>
        <r>
          <rPr>
            <sz val="10"/>
            <color rgb="FF000000"/>
            <rFont val="Arial"/>
            <family val="2"/>
            <scheme val="minor"/>
          </rPr>
          <t>Gross Income
- Monthly Salary
- Dividends
- Commissions
- Bonuses/Tips
- Retirement Income
- Net Business Income
- Other Income</t>
        </r>
      </text>
    </comment>
    <comment ref="C3" authorId="0" shapeId="0" xr:uid="{00000000-0006-0000-1100-000002000000}">
      <text>
        <r>
          <rPr>
            <sz val="10"/>
            <color rgb="FF000000"/>
            <rFont val="Arial"/>
            <family val="2"/>
            <scheme val="minor"/>
          </rPr>
          <t xml:space="preserve">- Local Church
- The Poor
- Other Ministries
- Other Giving
</t>
        </r>
      </text>
    </comment>
    <comment ref="D3" authorId="0" shapeId="0" xr:uid="{00000000-0006-0000-1100-000003000000}">
      <text>
        <r>
          <rPr>
            <sz val="10"/>
            <color rgb="FF000000"/>
            <rFont val="Arial"/>
            <family val="2"/>
            <scheme val="minor"/>
          </rPr>
          <t xml:space="preserve">- Federal
- Social Security (FICA)
- Medicare
- State Taxes
- Local Taxes
- Other
</t>
        </r>
      </text>
    </comment>
    <comment ref="E3" authorId="0" shapeId="0" xr:uid="{00000000-0006-0000-1100-000004000000}">
      <text>
        <r>
          <rPr>
            <sz val="10"/>
            <color rgb="FF000000"/>
            <rFont val="Arial"/>
            <family val="2"/>
            <scheme val="minor"/>
          </rPr>
          <t>- Mortgage(s)
- Rent
- Property Insurance
- Property Taxes
- Electricity
- Natural Gas
- Water
- Sanitation
- Telephone/Cell Phone
- Cable TV/Internet
- Maintenance
- Homeowners Association
- Other (ex. Housekeeper, Pool Service, Lawn Service, etc.)</t>
        </r>
      </text>
    </comment>
    <comment ref="F3" authorId="0" shapeId="0" xr:uid="{00000000-0006-0000-1100-000005000000}">
      <text>
        <r>
          <rPr>
            <sz val="10"/>
            <color rgb="FF000000"/>
            <rFont val="Arial"/>
            <family val="2"/>
            <scheme val="minor"/>
          </rPr>
          <t xml:space="preserve">Groceries
</t>
        </r>
      </text>
    </comment>
    <comment ref="G3" authorId="0" shapeId="0" xr:uid="{00000000-0006-0000-1100-000006000000}">
      <text>
        <r>
          <rPr>
            <sz val="10"/>
            <color rgb="FF000000"/>
            <rFont val="Arial"/>
            <family val="2"/>
            <scheme val="minor"/>
          </rPr>
          <t xml:space="preserve">- Auto Payments
- Gas &amp; Oil
- Auto Insurance
- Licenses &amp; Taxes
- Maintenance
- Tolls/Parking/ Transit Fees
- Replacement
</t>
        </r>
      </text>
    </comment>
    <comment ref="H3" authorId="0" shapeId="0" xr:uid="{00000000-0006-0000-1100-000007000000}">
      <text>
        <r>
          <rPr>
            <sz val="10"/>
            <color rgb="FF000000"/>
            <rFont val="Arial"/>
            <family val="2"/>
            <scheme val="minor"/>
          </rPr>
          <t xml:space="preserve">- Life
- Health (Medical, Dental, Vision, etc.)
- Disability
- Other
</t>
        </r>
      </text>
    </comment>
    <comment ref="I3" authorId="0" shapeId="0" xr:uid="{00000000-0006-0000-1100-000008000000}">
      <text>
        <r>
          <rPr>
            <sz val="10"/>
            <color rgb="FF000000"/>
            <rFont val="Arial"/>
            <family val="2"/>
            <scheme val="minor"/>
          </rPr>
          <t>- All non-Mortgage &amp; Auto Debt
- Includes Medical Debt, College Debt, etc.</t>
        </r>
      </text>
    </comment>
    <comment ref="J3" authorId="0" shapeId="0" xr:uid="{00000000-0006-0000-1100-000009000000}">
      <text>
        <r>
          <rPr>
            <sz val="10"/>
            <color rgb="FF000000"/>
            <rFont val="Arial"/>
            <family val="2"/>
            <scheme val="minor"/>
          </rPr>
          <t>- Eating Out/Lunches
- Baby Sitters
- Activities/ Trips
- Vacation
- Pets
- Other</t>
        </r>
      </text>
    </comment>
    <comment ref="K3" authorId="0" shapeId="0" xr:uid="{00000000-0006-0000-1100-00000A000000}">
      <text>
        <r>
          <rPr>
            <sz val="10"/>
            <color rgb="FF000000"/>
            <rFont val="Arial"/>
            <family val="2"/>
            <scheme val="minor"/>
          </rPr>
          <t xml:space="preserve">Includes all clothing for children and adults
</t>
        </r>
      </text>
    </comment>
    <comment ref="L3" authorId="0" shapeId="0" xr:uid="{00000000-0006-0000-1100-00000B000000}">
      <text>
        <r>
          <rPr>
            <sz val="10"/>
            <color rgb="FF000000"/>
            <rFont val="Arial"/>
            <family val="2"/>
            <scheme val="minor"/>
          </rPr>
          <t xml:space="preserve">- Savings Account
- Credit Union
- Other
Note: Does not include Investments
</t>
        </r>
      </text>
    </comment>
    <comment ref="M3" authorId="0" shapeId="0" xr:uid="{00000000-0006-0000-1100-00000C000000}">
      <text>
        <r>
          <rPr>
            <sz val="10"/>
            <color rgb="FF000000"/>
            <rFont val="Arial"/>
            <family val="2"/>
            <scheme val="minor"/>
          </rPr>
          <t>- Doctor visits
- Dentist visits
- Prescriptions
- Eye Glasses/Contacts
- HSA/FSA Contributions
- Other</t>
        </r>
      </text>
    </comment>
    <comment ref="N3" authorId="0" shapeId="0" xr:uid="{00000000-0006-0000-1100-00000D000000}">
      <text>
        <r>
          <rPr>
            <sz val="10"/>
            <color rgb="FF000000"/>
            <rFont val="Arial"/>
            <family val="2"/>
            <scheme val="minor"/>
          </rPr>
          <t>- Toiletries/Cosmetics
- Beauty/Barber
- Laundry/Cleaning
- Allowances
- Subscriptions
- Gifts (incl. Christmas)
- Cash
- Other</t>
        </r>
      </text>
    </comment>
    <comment ref="O3" authorId="0" shapeId="0" xr:uid="{00000000-0006-0000-1100-00000E000000}">
      <text>
        <r>
          <rPr>
            <sz val="10"/>
            <color rgb="FF000000"/>
            <rFont val="Arial"/>
            <family val="2"/>
            <scheme val="minor"/>
          </rPr>
          <t xml:space="preserve">- 401k/403b plans
- College Funds
- Stocks, Bonds, Mutual Funds
- Real Estate
- Other
</t>
        </r>
      </text>
    </comment>
    <comment ref="P3" authorId="0" shapeId="0" xr:uid="{00000000-0006-0000-1100-00000F000000}">
      <text>
        <r>
          <rPr>
            <sz val="10"/>
            <color rgb="FF000000"/>
            <rFont val="Arial"/>
            <family val="2"/>
            <scheme val="minor"/>
          </rPr>
          <t>- School Tuition
- School books, supplies, materials, etc.
- Transportation
- Day Care
- Tutoring, Music &amp; Dance Lessons
- Other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4" authorId="0" shapeId="0" xr:uid="{00000000-0006-0000-0500-000001000000}">
      <text>
        <r>
          <rPr>
            <sz val="10"/>
            <color rgb="FF000000"/>
            <rFont val="Arial"/>
            <family val="2"/>
            <scheme val="minor"/>
          </rPr>
          <t>Gross Income
- Monthly Salary
- Dividends
- Commissions
- Bonuses/Tips
- Retirement Income
- Net Business Income
- Other Income</t>
        </r>
      </text>
    </comment>
    <comment ref="C4" authorId="0" shapeId="0" xr:uid="{00000000-0006-0000-0500-000002000000}">
      <text>
        <r>
          <rPr>
            <sz val="10"/>
            <color rgb="FF000000"/>
            <rFont val="Arial"/>
            <family val="2"/>
            <scheme val="minor"/>
          </rPr>
          <t xml:space="preserve">- Local Church
- The Poor
- Other Ministries
- Other Giving
</t>
        </r>
      </text>
    </comment>
    <comment ref="D4" authorId="0" shapeId="0" xr:uid="{00000000-0006-0000-0500-000003000000}">
      <text>
        <r>
          <rPr>
            <sz val="10"/>
            <color rgb="FF000000"/>
            <rFont val="Arial"/>
            <family val="2"/>
            <scheme val="minor"/>
          </rPr>
          <t xml:space="preserve">- Federal
- Social Security (FICA)
- Medicare
- State Taxes
- Local Taxes
- Other
</t>
        </r>
      </text>
    </comment>
    <comment ref="E4" authorId="0" shapeId="0" xr:uid="{00000000-0006-0000-0500-000004000000}">
      <text>
        <r>
          <rPr>
            <sz val="10"/>
            <color rgb="FF000000"/>
            <rFont val="Arial"/>
            <family val="2"/>
            <scheme val="minor"/>
          </rPr>
          <t>- Mortgage(s)
- Rent
- Property Insurance
- Property Taxes
- Electricity
- Natural Gas
- Water
- Sanitation
- Telephone/Cell Phone
- Cable TV/Internet
- Maintenance
- Homeowners Association
- Other (ex. Housekeeper, Pool Service, Lawn Service, etc.)</t>
        </r>
      </text>
    </comment>
    <comment ref="F4" authorId="0" shapeId="0" xr:uid="{00000000-0006-0000-0500-000005000000}">
      <text>
        <r>
          <rPr>
            <sz val="10"/>
            <color rgb="FF000000"/>
            <rFont val="Arial"/>
            <family val="2"/>
            <scheme val="minor"/>
          </rPr>
          <t xml:space="preserve">Groceries
</t>
        </r>
      </text>
    </comment>
    <comment ref="G4" authorId="0" shapeId="0" xr:uid="{00000000-0006-0000-0500-000006000000}">
      <text>
        <r>
          <rPr>
            <sz val="10"/>
            <color rgb="FF000000"/>
            <rFont val="Arial"/>
            <family val="2"/>
            <scheme val="minor"/>
          </rPr>
          <t xml:space="preserve">- Auto Payments
- Gas &amp; Oil
- Auto Insurance
- Licenses &amp; Taxes
- Maintenance
- Tolls/Parking/ Transit Fees
- Replacement
</t>
        </r>
      </text>
    </comment>
    <comment ref="H4" authorId="0" shapeId="0" xr:uid="{00000000-0006-0000-0500-000007000000}">
      <text>
        <r>
          <rPr>
            <sz val="10"/>
            <color rgb="FF000000"/>
            <rFont val="Arial"/>
            <family val="2"/>
            <scheme val="minor"/>
          </rPr>
          <t xml:space="preserve">- Life
- Health (Medical, Dental, Vision, etc.)
- Disability
- Other
</t>
        </r>
      </text>
    </comment>
    <comment ref="I4" authorId="0" shapeId="0" xr:uid="{00000000-0006-0000-0500-000008000000}">
      <text>
        <r>
          <rPr>
            <sz val="10"/>
            <color rgb="FF000000"/>
            <rFont val="Arial"/>
            <family val="2"/>
            <scheme val="minor"/>
          </rPr>
          <t>- All non-Mortgage &amp; Auto Debt
- Includes Medical Debt, College Debt, etc.</t>
        </r>
      </text>
    </comment>
    <comment ref="J4" authorId="0" shapeId="0" xr:uid="{00000000-0006-0000-0500-000009000000}">
      <text>
        <r>
          <rPr>
            <sz val="10"/>
            <color rgb="FF000000"/>
            <rFont val="Arial"/>
            <family val="2"/>
            <scheme val="minor"/>
          </rPr>
          <t>- Eating Out/Lunches
- Baby Sitters
- Activities/ Trips
- Vacation
- Pets
- Other</t>
        </r>
      </text>
    </comment>
    <comment ref="K4" authorId="0" shapeId="0" xr:uid="{00000000-0006-0000-0500-00000A000000}">
      <text>
        <r>
          <rPr>
            <sz val="10"/>
            <color rgb="FF000000"/>
            <rFont val="Arial"/>
            <family val="2"/>
            <scheme val="minor"/>
          </rPr>
          <t xml:space="preserve">Includes all clothing for children and adults
</t>
        </r>
      </text>
    </comment>
    <comment ref="L4" authorId="0" shapeId="0" xr:uid="{00000000-0006-0000-0500-00000B000000}">
      <text>
        <r>
          <rPr>
            <sz val="10"/>
            <color rgb="FF000000"/>
            <rFont val="Arial"/>
            <family val="2"/>
            <scheme val="minor"/>
          </rPr>
          <t xml:space="preserve">- Savings Account
- Credit Union
- Other
Note: Does not include Investments
</t>
        </r>
      </text>
    </comment>
    <comment ref="M4" authorId="0" shapeId="0" xr:uid="{00000000-0006-0000-0500-00000C000000}">
      <text>
        <r>
          <rPr>
            <sz val="10"/>
            <color rgb="FF000000"/>
            <rFont val="Arial"/>
            <family val="2"/>
            <scheme val="minor"/>
          </rPr>
          <t>- Doctor visits
- Dentist visits
- Prescriptions
- Eye Glasses/Contacts
- HSA/FSA Contributions</t>
        </r>
      </text>
    </comment>
    <comment ref="N4" authorId="0" shapeId="0" xr:uid="{00000000-0006-0000-0500-00000D000000}">
      <text>
        <r>
          <rPr>
            <sz val="10"/>
            <color rgb="FF000000"/>
            <rFont val="Arial"/>
            <family val="2"/>
            <scheme val="minor"/>
          </rPr>
          <t>- Toiletries/Cosmetics
- Beauty/Barber
- Laundry/Cleaning
- Allowances
- Subscriptions
- Gifts (incl. Christmas)
- Cash
- Other</t>
        </r>
      </text>
    </comment>
    <comment ref="O4" authorId="0" shapeId="0" xr:uid="{00000000-0006-0000-0500-00000E000000}">
      <text>
        <r>
          <rPr>
            <sz val="10"/>
            <color rgb="FF000000"/>
            <rFont val="Arial"/>
            <family val="2"/>
            <scheme val="minor"/>
          </rPr>
          <t xml:space="preserve">- 401k/403b plans
- College Funds
- Stocks, Bonds, Mutual Funds
- Real Estate
- Other
</t>
        </r>
      </text>
    </comment>
    <comment ref="P4" authorId="0" shapeId="0" xr:uid="{00000000-0006-0000-0500-00000F000000}">
      <text>
        <r>
          <rPr>
            <sz val="10"/>
            <color rgb="FF000000"/>
            <rFont val="Arial"/>
            <family val="2"/>
            <scheme val="minor"/>
          </rPr>
          <t>- School Tuition
- School books, supplies, materials, etc.
- Transportation
- Day Care
- Tutoring, Music &amp; Dance Lessons
- Other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3" authorId="0" shapeId="0" xr:uid="{00000000-0006-0000-0600-000001000000}">
      <text>
        <r>
          <rPr>
            <sz val="10"/>
            <color rgb="FF000000"/>
            <rFont val="Arial"/>
            <family val="2"/>
            <scheme val="minor"/>
          </rPr>
          <t>Gross Income
- Monthly Salary
- Dividends
- Commissions
- Bonuses/Tips
- Retirement Income
- Net Business Income
- Other Income</t>
        </r>
      </text>
    </comment>
    <comment ref="C3" authorId="0" shapeId="0" xr:uid="{00000000-0006-0000-0600-000002000000}">
      <text>
        <r>
          <rPr>
            <sz val="10"/>
            <color rgb="FF000000"/>
            <rFont val="Arial"/>
            <family val="2"/>
            <scheme val="minor"/>
          </rPr>
          <t xml:space="preserve">- Local Church
- The Poor
- Other Ministries
- Other Giving
</t>
        </r>
      </text>
    </comment>
    <comment ref="D3" authorId="0" shapeId="0" xr:uid="{00000000-0006-0000-0600-000003000000}">
      <text>
        <r>
          <rPr>
            <sz val="10"/>
            <color rgb="FF000000"/>
            <rFont val="Arial"/>
            <family val="2"/>
            <scheme val="minor"/>
          </rPr>
          <t xml:space="preserve">- Federal
- Social Security (FICA)
- Medicare
- State Taxes
- Local Taxes
- Other
</t>
        </r>
      </text>
    </comment>
    <comment ref="E3" authorId="0" shapeId="0" xr:uid="{00000000-0006-0000-0600-000004000000}">
      <text>
        <r>
          <rPr>
            <sz val="10"/>
            <color rgb="FF000000"/>
            <rFont val="Arial"/>
            <family val="2"/>
            <scheme val="minor"/>
          </rPr>
          <t>- Mortgage(s)
- Rent
- Property Insurance
- Property Taxes
- Electricity
- Natural Gas
- Water
- Sanitation
- Telephone/Cell Phone
- Cable TV/Internet
- Maintenance
- Homeowners Association
- Other (ex. Housekeeper, Pool Service, Lawn Service, etc.)</t>
        </r>
      </text>
    </comment>
    <comment ref="F3" authorId="0" shapeId="0" xr:uid="{00000000-0006-0000-0600-000005000000}">
      <text>
        <r>
          <rPr>
            <sz val="10"/>
            <color rgb="FF000000"/>
            <rFont val="Arial"/>
            <family val="2"/>
            <scheme val="minor"/>
          </rPr>
          <t xml:space="preserve">Groceries
</t>
        </r>
      </text>
    </comment>
    <comment ref="G3" authorId="0" shapeId="0" xr:uid="{00000000-0006-0000-0600-000006000000}">
      <text>
        <r>
          <rPr>
            <sz val="10"/>
            <color rgb="FF000000"/>
            <rFont val="Arial"/>
            <family val="2"/>
            <scheme val="minor"/>
          </rPr>
          <t xml:space="preserve">- Auto Payments
- Gas &amp; Oil
- Auto Insurance
- Licenses &amp; Taxes
- Maintenance
- Tolls/Parking/ Transit Fees
- Replacement
</t>
        </r>
      </text>
    </comment>
    <comment ref="H3" authorId="0" shapeId="0" xr:uid="{00000000-0006-0000-0600-000007000000}">
      <text>
        <r>
          <rPr>
            <sz val="10"/>
            <color rgb="FF000000"/>
            <rFont val="Arial"/>
            <family val="2"/>
            <scheme val="minor"/>
          </rPr>
          <t xml:space="preserve">- Life
- Health (Medical, Dental, Vision, etc.)
- Disability
- Other
</t>
        </r>
      </text>
    </comment>
    <comment ref="I3" authorId="0" shapeId="0" xr:uid="{00000000-0006-0000-0600-000008000000}">
      <text>
        <r>
          <rPr>
            <sz val="10"/>
            <color rgb="FF000000"/>
            <rFont val="Arial"/>
            <family val="2"/>
            <scheme val="minor"/>
          </rPr>
          <t>- All non-Mortgage &amp; Auto Debt
- Includes Medical Debt, College Debt, etc.</t>
        </r>
      </text>
    </comment>
    <comment ref="J3" authorId="0" shapeId="0" xr:uid="{00000000-0006-0000-0600-000009000000}">
      <text>
        <r>
          <rPr>
            <sz val="10"/>
            <color rgb="FF000000"/>
            <rFont val="Arial"/>
            <family val="2"/>
            <scheme val="minor"/>
          </rPr>
          <t>- Eating Out/Lunches
- Baby Sitters
- Activities/ Trips
- Vacation
- Pets
- Other</t>
        </r>
      </text>
    </comment>
    <comment ref="K3" authorId="0" shapeId="0" xr:uid="{00000000-0006-0000-0600-00000A000000}">
      <text>
        <r>
          <rPr>
            <sz val="10"/>
            <color rgb="FF000000"/>
            <rFont val="Arial"/>
            <family val="2"/>
            <scheme val="minor"/>
          </rPr>
          <t xml:space="preserve">Includes all clothing for children and adults
</t>
        </r>
      </text>
    </comment>
    <comment ref="L3" authorId="0" shapeId="0" xr:uid="{00000000-0006-0000-0600-00000B000000}">
      <text>
        <r>
          <rPr>
            <sz val="10"/>
            <color rgb="FF000000"/>
            <rFont val="Arial"/>
            <family val="2"/>
            <scheme val="minor"/>
          </rPr>
          <t xml:space="preserve">- Savings Account
- Credit Union
- Other
Note: Does not include Investments
</t>
        </r>
      </text>
    </comment>
    <comment ref="M3" authorId="0" shapeId="0" xr:uid="{00000000-0006-0000-0600-00000C000000}">
      <text>
        <r>
          <rPr>
            <sz val="10"/>
            <color rgb="FF000000"/>
            <rFont val="Arial"/>
            <family val="2"/>
            <scheme val="minor"/>
          </rPr>
          <t>- Doctor visits
- Dentist visits
- Prescriptions
- Eye Glasses/Contacts
- HSA/FSA Contributions
- Other</t>
        </r>
      </text>
    </comment>
    <comment ref="N3" authorId="0" shapeId="0" xr:uid="{00000000-0006-0000-0600-00000D000000}">
      <text>
        <r>
          <rPr>
            <sz val="10"/>
            <color rgb="FF000000"/>
            <rFont val="Arial"/>
            <family val="2"/>
            <scheme val="minor"/>
          </rPr>
          <t>- Toiletries/Cosmetics
- Beauty/Barber
- Laundry/Cleaning
- Allowances
- Subscriptions
- Gifts (incl. Christmas)
- Cash
- Other</t>
        </r>
      </text>
    </comment>
    <comment ref="O3" authorId="0" shapeId="0" xr:uid="{00000000-0006-0000-0600-00000E000000}">
      <text>
        <r>
          <rPr>
            <sz val="10"/>
            <color rgb="FF000000"/>
            <rFont val="Arial"/>
            <family val="2"/>
            <scheme val="minor"/>
          </rPr>
          <t xml:space="preserve">- 401k/403b plans
- College Funds
- Stocks, Bonds, Mutual Funds
- Real Estate
- Other
</t>
        </r>
      </text>
    </comment>
    <comment ref="P3" authorId="0" shapeId="0" xr:uid="{00000000-0006-0000-0600-00000F000000}">
      <text>
        <r>
          <rPr>
            <sz val="10"/>
            <color rgb="FF000000"/>
            <rFont val="Arial"/>
            <family val="2"/>
            <scheme val="minor"/>
          </rPr>
          <t>- School Tuition
- School books, supplies, materials, etc.
- Transportation
- Day Care
- Tutoring, Music &amp; Dance Lessons
- Other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3" authorId="0" shapeId="0" xr:uid="{00000000-0006-0000-0700-000001000000}">
      <text>
        <r>
          <rPr>
            <sz val="10"/>
            <color rgb="FF000000"/>
            <rFont val="Arial"/>
            <family val="2"/>
            <scheme val="minor"/>
          </rPr>
          <t>Gross Income
- Monthly Salary
- Dividends
- Commissions
- Bonuses/Tips
- Retirement Income
- Net Business Income
- Other Income</t>
        </r>
      </text>
    </comment>
    <comment ref="C3" authorId="0" shapeId="0" xr:uid="{00000000-0006-0000-0700-000002000000}">
      <text>
        <r>
          <rPr>
            <sz val="10"/>
            <color rgb="FF000000"/>
            <rFont val="Arial"/>
            <family val="2"/>
            <scheme val="minor"/>
          </rPr>
          <t xml:space="preserve">- Local Church
- The Poor
- Other Ministries
- Other Giving
</t>
        </r>
      </text>
    </comment>
    <comment ref="D3" authorId="0" shapeId="0" xr:uid="{00000000-0006-0000-0700-000003000000}">
      <text>
        <r>
          <rPr>
            <sz val="10"/>
            <color rgb="FF000000"/>
            <rFont val="Arial"/>
            <family val="2"/>
            <scheme val="minor"/>
          </rPr>
          <t xml:space="preserve">- Federal
- Social Security (FICA)
- Medicare
- State Taxes
- Local Taxes
- Other
</t>
        </r>
      </text>
    </comment>
    <comment ref="E3" authorId="0" shapeId="0" xr:uid="{00000000-0006-0000-0700-000004000000}">
      <text>
        <r>
          <rPr>
            <sz val="10"/>
            <color rgb="FF000000"/>
            <rFont val="Arial"/>
            <family val="2"/>
            <scheme val="minor"/>
          </rPr>
          <t>- Mortgage(s)
- Rent
- Property Insurance
- Property Taxes
- Electricity
- Natural Gas
- Water
- Sanitation
- Telephone/Cell Phone
- Cable TV/Internet
- Maintenance
- Homeowners Association
- Other (ex. Housekeeper, Pool Service, Lawn Service, etc.)</t>
        </r>
      </text>
    </comment>
    <comment ref="F3" authorId="0" shapeId="0" xr:uid="{00000000-0006-0000-0700-000005000000}">
      <text>
        <r>
          <rPr>
            <sz val="10"/>
            <color rgb="FF000000"/>
            <rFont val="Arial"/>
            <family val="2"/>
            <scheme val="minor"/>
          </rPr>
          <t xml:space="preserve">Groceries
</t>
        </r>
      </text>
    </comment>
    <comment ref="G3" authorId="0" shapeId="0" xr:uid="{00000000-0006-0000-0700-000006000000}">
      <text>
        <r>
          <rPr>
            <sz val="10"/>
            <color rgb="FF000000"/>
            <rFont val="Arial"/>
            <family val="2"/>
            <scheme val="minor"/>
          </rPr>
          <t xml:space="preserve">- Auto Payments
- Gas &amp; Oil
- Auto Insurance
- Licenses &amp; Taxes
- Maintenance
- Tolls/Parking/ Transit Fees
- Replacement
</t>
        </r>
      </text>
    </comment>
    <comment ref="H3" authorId="0" shapeId="0" xr:uid="{00000000-0006-0000-0700-000007000000}">
      <text>
        <r>
          <rPr>
            <sz val="10"/>
            <color rgb="FF000000"/>
            <rFont val="Arial"/>
            <family val="2"/>
            <scheme val="minor"/>
          </rPr>
          <t xml:space="preserve">- Life
- Health (Medical, Dental, Vision, etc.)
- Disability
- Other
</t>
        </r>
      </text>
    </comment>
    <comment ref="I3" authorId="0" shapeId="0" xr:uid="{00000000-0006-0000-0700-000008000000}">
      <text>
        <r>
          <rPr>
            <sz val="10"/>
            <color rgb="FF000000"/>
            <rFont val="Arial"/>
            <family val="2"/>
            <scheme val="minor"/>
          </rPr>
          <t>- All non-Mortgage &amp; Auto Debt
- Includes Medical Debt, College Debt, etc.</t>
        </r>
      </text>
    </comment>
    <comment ref="J3" authorId="0" shapeId="0" xr:uid="{00000000-0006-0000-0700-000009000000}">
      <text>
        <r>
          <rPr>
            <sz val="10"/>
            <color rgb="FF000000"/>
            <rFont val="Arial"/>
            <family val="2"/>
            <scheme val="minor"/>
          </rPr>
          <t>- Eating Out/Lunches
- Baby Sitters
- Activities/ Trips
- Vacation
- Pets
- Other</t>
        </r>
      </text>
    </comment>
    <comment ref="K3" authorId="0" shapeId="0" xr:uid="{00000000-0006-0000-0700-00000A000000}">
      <text>
        <r>
          <rPr>
            <sz val="10"/>
            <color rgb="FF000000"/>
            <rFont val="Arial"/>
            <family val="2"/>
            <scheme val="minor"/>
          </rPr>
          <t xml:space="preserve">Includes all clothing for children and adults
</t>
        </r>
      </text>
    </comment>
    <comment ref="L3" authorId="0" shapeId="0" xr:uid="{00000000-0006-0000-0700-00000B000000}">
      <text>
        <r>
          <rPr>
            <sz val="10"/>
            <color rgb="FF000000"/>
            <rFont val="Arial"/>
            <family val="2"/>
            <scheme val="minor"/>
          </rPr>
          <t xml:space="preserve">- Savings Account
- Credit Union
- Other
Note: Does not include Investments
</t>
        </r>
      </text>
    </comment>
    <comment ref="M3" authorId="0" shapeId="0" xr:uid="{00000000-0006-0000-0700-00000C000000}">
      <text>
        <r>
          <rPr>
            <sz val="10"/>
            <color rgb="FF000000"/>
            <rFont val="Arial"/>
            <family val="2"/>
            <scheme val="minor"/>
          </rPr>
          <t>- Doctor visits
- Dentist visits
- Prescriptions
- Eye Glasses/Contacts
- HSA/FSA Contributions
- Other</t>
        </r>
      </text>
    </comment>
    <comment ref="N3" authorId="0" shapeId="0" xr:uid="{00000000-0006-0000-0700-00000D000000}">
      <text>
        <r>
          <rPr>
            <sz val="10"/>
            <color rgb="FF000000"/>
            <rFont val="Arial"/>
            <family val="2"/>
            <scheme val="minor"/>
          </rPr>
          <t>- Toiletries/Cosmetics
- Beauty/Barber
- Laundry/Cleaning
- Allowances
- Subscriptions
- Gifts (incl. Christmas)
- Cash
- Other</t>
        </r>
      </text>
    </comment>
    <comment ref="O3" authorId="0" shapeId="0" xr:uid="{00000000-0006-0000-0700-00000E000000}">
      <text>
        <r>
          <rPr>
            <sz val="10"/>
            <color rgb="FF000000"/>
            <rFont val="Arial"/>
            <family val="2"/>
            <scheme val="minor"/>
          </rPr>
          <t xml:space="preserve">- 401k/403b plans
- College Funds
- Stocks, Bonds, Mutual Funds
- Real Estate
- Other
</t>
        </r>
      </text>
    </comment>
    <comment ref="P3" authorId="0" shapeId="0" xr:uid="{00000000-0006-0000-0700-00000F000000}">
      <text>
        <r>
          <rPr>
            <sz val="10"/>
            <color rgb="FF000000"/>
            <rFont val="Arial"/>
            <family val="2"/>
            <scheme val="minor"/>
          </rPr>
          <t>- School Tuition
- School books, supplies, materials, etc.
- Transportation
- Day Care
- Tutoring, Music &amp; Dance Lessons
- Other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3" authorId="0" shapeId="0" xr:uid="{00000000-0006-0000-0800-000001000000}">
      <text>
        <r>
          <rPr>
            <sz val="10"/>
            <color rgb="FF000000"/>
            <rFont val="Arial"/>
            <family val="2"/>
            <scheme val="minor"/>
          </rPr>
          <t>Gross Income
- Monthly Salary
- Dividends
- Commissions
- Bonuses/Tips
- Retirement Income
- Net Business Income
- Other Income</t>
        </r>
      </text>
    </comment>
    <comment ref="C3" authorId="0" shapeId="0" xr:uid="{00000000-0006-0000-0800-000002000000}">
      <text>
        <r>
          <rPr>
            <sz val="10"/>
            <color rgb="FF000000"/>
            <rFont val="Arial"/>
            <family val="2"/>
            <scheme val="minor"/>
          </rPr>
          <t xml:space="preserve">- Local Church
- The Poor
- Other Ministries
- Other Giving
</t>
        </r>
      </text>
    </comment>
    <comment ref="D3" authorId="0" shapeId="0" xr:uid="{00000000-0006-0000-0800-000003000000}">
      <text>
        <r>
          <rPr>
            <sz val="10"/>
            <color rgb="FF000000"/>
            <rFont val="Arial"/>
            <family val="2"/>
            <scheme val="minor"/>
          </rPr>
          <t xml:space="preserve">- Federal
- Social Security (FICA)
- Medicare
- State Taxes
- Local Taxes
- Other
</t>
        </r>
      </text>
    </comment>
    <comment ref="E3" authorId="0" shapeId="0" xr:uid="{00000000-0006-0000-0800-000004000000}">
      <text>
        <r>
          <rPr>
            <sz val="10"/>
            <color rgb="FF000000"/>
            <rFont val="Arial"/>
            <family val="2"/>
            <scheme val="minor"/>
          </rPr>
          <t>- Mortgage(s)
- Rent
- Property Insurance
- Property Taxes
- Electricity
- Natural Gas
- Water
- Sanitation
- Telephone/Cell Phone
- Cable TV/Internet
- Maintenance
- Homeowners Association
- Other (ex. Housekeeper, Pool Service, Lawn Service, etc.)</t>
        </r>
      </text>
    </comment>
    <comment ref="F3" authorId="0" shapeId="0" xr:uid="{00000000-0006-0000-0800-000005000000}">
      <text>
        <r>
          <rPr>
            <sz val="10"/>
            <color rgb="FF000000"/>
            <rFont val="Arial"/>
            <family val="2"/>
            <scheme val="minor"/>
          </rPr>
          <t xml:space="preserve">Groceries
</t>
        </r>
      </text>
    </comment>
    <comment ref="G3" authorId="0" shapeId="0" xr:uid="{00000000-0006-0000-0800-000006000000}">
      <text>
        <r>
          <rPr>
            <sz val="10"/>
            <color rgb="FF000000"/>
            <rFont val="Arial"/>
            <family val="2"/>
            <scheme val="minor"/>
          </rPr>
          <t xml:space="preserve">- Auto Payments
- Gas &amp; Oil
- Auto Insurance
- Licenses &amp; Taxes
- Maintenance
- Tolls/Parking/ Transit Fees
- Replacement
</t>
        </r>
      </text>
    </comment>
    <comment ref="H3" authorId="0" shapeId="0" xr:uid="{00000000-0006-0000-0800-000007000000}">
      <text>
        <r>
          <rPr>
            <sz val="10"/>
            <color rgb="FF000000"/>
            <rFont val="Arial"/>
            <family val="2"/>
            <scheme val="minor"/>
          </rPr>
          <t xml:space="preserve">- Life
- Health (Medical, Dental, Vision, etc.)
- Disability
- Other
</t>
        </r>
      </text>
    </comment>
    <comment ref="I3" authorId="0" shapeId="0" xr:uid="{00000000-0006-0000-0800-000008000000}">
      <text>
        <r>
          <rPr>
            <sz val="10"/>
            <color rgb="FF000000"/>
            <rFont val="Arial"/>
            <family val="2"/>
            <scheme val="minor"/>
          </rPr>
          <t>- All non-Mortgage &amp; Auto Debt
- Includes Medical Debt, College Debt, etc.</t>
        </r>
      </text>
    </comment>
    <comment ref="J3" authorId="0" shapeId="0" xr:uid="{00000000-0006-0000-0800-000009000000}">
      <text>
        <r>
          <rPr>
            <sz val="10"/>
            <color rgb="FF000000"/>
            <rFont val="Arial"/>
            <family val="2"/>
            <scheme val="minor"/>
          </rPr>
          <t>- Eating Out/Lunches
- Baby Sitters
- Activities/ Trips
- Vacation
- Pets
- Other</t>
        </r>
      </text>
    </comment>
    <comment ref="K3" authorId="0" shapeId="0" xr:uid="{00000000-0006-0000-0800-00000A000000}">
      <text>
        <r>
          <rPr>
            <sz val="10"/>
            <color rgb="FF000000"/>
            <rFont val="Arial"/>
            <family val="2"/>
            <scheme val="minor"/>
          </rPr>
          <t xml:space="preserve">Includes all clothing for children and adults
</t>
        </r>
      </text>
    </comment>
    <comment ref="L3" authorId="0" shapeId="0" xr:uid="{00000000-0006-0000-0800-00000B000000}">
      <text>
        <r>
          <rPr>
            <sz val="10"/>
            <color rgb="FF000000"/>
            <rFont val="Arial"/>
            <family val="2"/>
            <scheme val="minor"/>
          </rPr>
          <t xml:space="preserve">- Savings Account
- Credit Union
- Other
Note: Does not include Investments
</t>
        </r>
      </text>
    </comment>
    <comment ref="M3" authorId="0" shapeId="0" xr:uid="{00000000-0006-0000-0800-00000C000000}">
      <text>
        <r>
          <rPr>
            <sz val="10"/>
            <color rgb="FF000000"/>
            <rFont val="Arial"/>
            <family val="2"/>
            <scheme val="minor"/>
          </rPr>
          <t>- Doctor visits
- Dentist visits
- Prescriptions
- Eye Glasses/Contacts
- HSA/FSA Contributions
- Other</t>
        </r>
      </text>
    </comment>
    <comment ref="N3" authorId="0" shapeId="0" xr:uid="{00000000-0006-0000-0800-00000D000000}">
      <text>
        <r>
          <rPr>
            <sz val="10"/>
            <color rgb="FF000000"/>
            <rFont val="Arial"/>
            <family val="2"/>
            <scheme val="minor"/>
          </rPr>
          <t>- Toiletries/Cosmetics
- Beauty/Barber
- Laundry/Cleaning
- Allowances
- Subscriptions
- Gifts (incl. Christmas)
- Cash
- Other</t>
        </r>
      </text>
    </comment>
    <comment ref="O3" authorId="0" shapeId="0" xr:uid="{00000000-0006-0000-0800-00000E000000}">
      <text>
        <r>
          <rPr>
            <sz val="10"/>
            <color rgb="FF000000"/>
            <rFont val="Arial"/>
            <family val="2"/>
            <scheme val="minor"/>
          </rPr>
          <t xml:space="preserve">- 401k/403b plans
- College Funds
- Stocks, Bonds, Mutual Funds
- Real Estate
- Other
</t>
        </r>
      </text>
    </comment>
    <comment ref="P3" authorId="0" shapeId="0" xr:uid="{00000000-0006-0000-0800-00000F000000}">
      <text>
        <r>
          <rPr>
            <sz val="10"/>
            <color rgb="FF000000"/>
            <rFont val="Arial"/>
            <family val="2"/>
            <scheme val="minor"/>
          </rPr>
          <t>- School Tuition
- School books, supplies, materials, etc.
- Transportation
- Day Care
- Tutoring, Music &amp; Dance Lessons
- Other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3" authorId="0" shapeId="0" xr:uid="{00000000-0006-0000-0900-000001000000}">
      <text>
        <r>
          <rPr>
            <sz val="10"/>
            <color rgb="FF000000"/>
            <rFont val="Arial"/>
            <family val="2"/>
            <scheme val="minor"/>
          </rPr>
          <t>Gross Income
- Monthly Salary
- Dividends
- Commissions
- Bonuses/Tips
- Retirement Income
- Net Business Income
- Other Income</t>
        </r>
      </text>
    </comment>
    <comment ref="C3" authorId="0" shapeId="0" xr:uid="{00000000-0006-0000-0900-000002000000}">
      <text>
        <r>
          <rPr>
            <sz val="10"/>
            <color rgb="FF000000"/>
            <rFont val="Arial"/>
            <family val="2"/>
            <scheme val="minor"/>
          </rPr>
          <t xml:space="preserve">- Local Church
- The Poor
- Other Ministries
- Other Giving
</t>
        </r>
      </text>
    </comment>
    <comment ref="D3" authorId="0" shapeId="0" xr:uid="{00000000-0006-0000-0900-000003000000}">
      <text>
        <r>
          <rPr>
            <sz val="10"/>
            <color rgb="FF000000"/>
            <rFont val="Arial"/>
            <family val="2"/>
            <scheme val="minor"/>
          </rPr>
          <t xml:space="preserve">- Federal
- Social Security (FICA)
- Medicare
- State Taxes
- Local Taxes
- Other
</t>
        </r>
      </text>
    </comment>
    <comment ref="E3" authorId="0" shapeId="0" xr:uid="{00000000-0006-0000-0900-000004000000}">
      <text>
        <r>
          <rPr>
            <sz val="10"/>
            <color rgb="FF000000"/>
            <rFont val="Arial"/>
            <family val="2"/>
            <scheme val="minor"/>
          </rPr>
          <t>- Mortgage(s)
- Rent
- Property Insurance
- Property Taxes
- Electricity
- Natural Gas
- Water
- Sanitation
- Telephone/Cell Phone
- Cable TV/Internet
- Maintenance
- Homeowners Association
- Other (ex. Housekeeper, Pool Service, Lawn Service, etc.)</t>
        </r>
      </text>
    </comment>
    <comment ref="F3" authorId="0" shapeId="0" xr:uid="{00000000-0006-0000-0900-000005000000}">
      <text>
        <r>
          <rPr>
            <sz val="10"/>
            <color rgb="FF000000"/>
            <rFont val="Arial"/>
            <family val="2"/>
            <scheme val="minor"/>
          </rPr>
          <t xml:space="preserve">Groceries
</t>
        </r>
      </text>
    </comment>
    <comment ref="G3" authorId="0" shapeId="0" xr:uid="{00000000-0006-0000-0900-000006000000}">
      <text>
        <r>
          <rPr>
            <sz val="10"/>
            <color rgb="FF000000"/>
            <rFont val="Arial"/>
            <family val="2"/>
            <scheme val="minor"/>
          </rPr>
          <t xml:space="preserve">- Auto Payments
- Gas &amp; Oil
- Auto Insurance
- Licenses &amp; Taxes
- Maintenance
- Tolls/Parking/ Transit Fees
- Replacement
</t>
        </r>
      </text>
    </comment>
    <comment ref="H3" authorId="0" shapeId="0" xr:uid="{00000000-0006-0000-0900-000007000000}">
      <text>
        <r>
          <rPr>
            <sz val="10"/>
            <color rgb="FF000000"/>
            <rFont val="Arial"/>
            <family val="2"/>
            <scheme val="minor"/>
          </rPr>
          <t xml:space="preserve">- Life
- Health (Medical, Dental, Vision, etc.)
- Disability
- Other
</t>
        </r>
      </text>
    </comment>
    <comment ref="I3" authorId="0" shapeId="0" xr:uid="{00000000-0006-0000-0900-000008000000}">
      <text>
        <r>
          <rPr>
            <sz val="10"/>
            <color rgb="FF000000"/>
            <rFont val="Arial"/>
            <family val="2"/>
            <scheme val="minor"/>
          </rPr>
          <t>- All non-Mortgage &amp; Auto Debt
- Includes Medical Debt, College Debt, etc.</t>
        </r>
      </text>
    </comment>
    <comment ref="J3" authorId="0" shapeId="0" xr:uid="{00000000-0006-0000-0900-000009000000}">
      <text>
        <r>
          <rPr>
            <sz val="10"/>
            <color rgb="FF000000"/>
            <rFont val="Arial"/>
            <family val="2"/>
            <scheme val="minor"/>
          </rPr>
          <t>- Eating Out/Lunches
- Baby Sitters
- Activities/ Trips
- Vacation
- Pets
- Other</t>
        </r>
      </text>
    </comment>
    <comment ref="K3" authorId="0" shapeId="0" xr:uid="{00000000-0006-0000-0900-00000A000000}">
      <text>
        <r>
          <rPr>
            <sz val="10"/>
            <color rgb="FF000000"/>
            <rFont val="Arial"/>
            <family val="2"/>
            <scheme val="minor"/>
          </rPr>
          <t xml:space="preserve">Includes all clothing for children and adults
</t>
        </r>
      </text>
    </comment>
    <comment ref="L3" authorId="0" shapeId="0" xr:uid="{00000000-0006-0000-0900-00000B000000}">
      <text>
        <r>
          <rPr>
            <sz val="10"/>
            <color rgb="FF000000"/>
            <rFont val="Arial"/>
            <family val="2"/>
            <scheme val="minor"/>
          </rPr>
          <t xml:space="preserve">- Savings Account
- Credit Union
- Other
Note: Does not include Investments
</t>
        </r>
      </text>
    </comment>
    <comment ref="M3" authorId="0" shapeId="0" xr:uid="{00000000-0006-0000-0900-00000C000000}">
      <text>
        <r>
          <rPr>
            <sz val="10"/>
            <color rgb="FF000000"/>
            <rFont val="Arial"/>
            <family val="2"/>
            <scheme val="minor"/>
          </rPr>
          <t>- Doctor visits
- Dentist visits
- Prescriptions
- Eye Glasses/Contacts
- HSA/FSA Contributions
- Other</t>
        </r>
      </text>
    </comment>
    <comment ref="N3" authorId="0" shapeId="0" xr:uid="{00000000-0006-0000-0900-00000D000000}">
      <text>
        <r>
          <rPr>
            <sz val="10"/>
            <color rgb="FF000000"/>
            <rFont val="Arial"/>
            <family val="2"/>
            <scheme val="minor"/>
          </rPr>
          <t>- Toiletries/Cosmetics
- Beauty/Barber
- Laundry/Cleaning
- Allowances
- Subscriptions
- Gifts (incl. Christmas)
- Cash
- Other</t>
        </r>
      </text>
    </comment>
    <comment ref="O3" authorId="0" shapeId="0" xr:uid="{00000000-0006-0000-0900-00000E000000}">
      <text>
        <r>
          <rPr>
            <sz val="10"/>
            <color rgb="FF000000"/>
            <rFont val="Arial"/>
            <family val="2"/>
            <scheme val="minor"/>
          </rPr>
          <t xml:space="preserve">- 401k/403b plans
- College Funds
- Stocks, Bonds, Mutual Funds
- Real Estate
- Other
</t>
        </r>
      </text>
    </comment>
    <comment ref="P3" authorId="0" shapeId="0" xr:uid="{00000000-0006-0000-0900-00000F000000}">
      <text>
        <r>
          <rPr>
            <sz val="10"/>
            <color rgb="FF000000"/>
            <rFont val="Arial"/>
            <family val="2"/>
            <scheme val="minor"/>
          </rPr>
          <t>- School Tuition
- School books, supplies, materials, etc.
- Transportation
- Day Care
- Tutoring, Music &amp; Dance Lessons
- Other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3" authorId="0" shapeId="0" xr:uid="{00000000-0006-0000-0A00-000001000000}">
      <text>
        <r>
          <rPr>
            <sz val="10"/>
            <color rgb="FF000000"/>
            <rFont val="Arial"/>
            <family val="2"/>
            <scheme val="minor"/>
          </rPr>
          <t>Gross Income
- Monthly Salary
- Dividends
- Commissions
- Bonuses/Tips
- Retirement Income
- Net Business Income
- Other Income</t>
        </r>
      </text>
    </comment>
    <comment ref="C3" authorId="0" shapeId="0" xr:uid="{00000000-0006-0000-0A00-000002000000}">
      <text>
        <r>
          <rPr>
            <sz val="10"/>
            <color rgb="FF000000"/>
            <rFont val="Arial"/>
            <family val="2"/>
            <scheme val="minor"/>
          </rPr>
          <t xml:space="preserve">- Local Church
- The Poor
- Other Ministries
- Other Giving
</t>
        </r>
      </text>
    </comment>
    <comment ref="D3" authorId="0" shapeId="0" xr:uid="{00000000-0006-0000-0A00-000003000000}">
      <text>
        <r>
          <rPr>
            <sz val="10"/>
            <color rgb="FF000000"/>
            <rFont val="Arial"/>
            <family val="2"/>
            <scheme val="minor"/>
          </rPr>
          <t xml:space="preserve">- Federal
- Social Security (FICA)
- Medicare
- State Taxes
- Local Taxes
- Other
</t>
        </r>
      </text>
    </comment>
    <comment ref="E3" authorId="0" shapeId="0" xr:uid="{00000000-0006-0000-0A00-000004000000}">
      <text>
        <r>
          <rPr>
            <sz val="10"/>
            <color rgb="FF000000"/>
            <rFont val="Arial"/>
            <family val="2"/>
            <scheme val="minor"/>
          </rPr>
          <t>- Mortgage(s)
- Rent
- Property Insurance
- Property Taxes
- Electricity
- Natural Gas
- Water
- Sanitation
- Telephone/Cell Phone
- Cable TV/Internet
- Maintenance
- Homeowners Association
- Other (ex. Housekeeper, Pool Service, Lawn Service, etc.)</t>
        </r>
      </text>
    </comment>
    <comment ref="F3" authorId="0" shapeId="0" xr:uid="{00000000-0006-0000-0A00-000005000000}">
      <text>
        <r>
          <rPr>
            <sz val="10"/>
            <color rgb="FF000000"/>
            <rFont val="Arial"/>
            <family val="2"/>
            <scheme val="minor"/>
          </rPr>
          <t xml:space="preserve">Groceries
</t>
        </r>
      </text>
    </comment>
    <comment ref="G3" authorId="0" shapeId="0" xr:uid="{00000000-0006-0000-0A00-000006000000}">
      <text>
        <r>
          <rPr>
            <sz val="10"/>
            <color rgb="FF000000"/>
            <rFont val="Arial"/>
            <family val="2"/>
            <scheme val="minor"/>
          </rPr>
          <t xml:space="preserve">- Auto Payments
- Gas &amp; Oil
- Auto Insurance
- Licenses &amp; Taxes
- Maintenance
- Tolls/Parking/ Transit Fees
- Replacement
</t>
        </r>
      </text>
    </comment>
    <comment ref="H3" authorId="0" shapeId="0" xr:uid="{00000000-0006-0000-0A00-000007000000}">
      <text>
        <r>
          <rPr>
            <sz val="10"/>
            <color rgb="FF000000"/>
            <rFont val="Arial"/>
            <family val="2"/>
            <scheme val="minor"/>
          </rPr>
          <t xml:space="preserve">- Life
- Health (Medical, Dental, Vision, etc.)
- Disability
- Other
</t>
        </r>
      </text>
    </comment>
    <comment ref="I3" authorId="0" shapeId="0" xr:uid="{00000000-0006-0000-0A00-000008000000}">
      <text>
        <r>
          <rPr>
            <sz val="10"/>
            <color rgb="FF000000"/>
            <rFont val="Arial"/>
            <family val="2"/>
            <scheme val="minor"/>
          </rPr>
          <t>- All non-Mortgage &amp; Auto Debt
- Includes Medical Debt, College Debt, etc.</t>
        </r>
      </text>
    </comment>
    <comment ref="J3" authorId="0" shapeId="0" xr:uid="{00000000-0006-0000-0A00-000009000000}">
      <text>
        <r>
          <rPr>
            <sz val="10"/>
            <color rgb="FF000000"/>
            <rFont val="Arial"/>
            <family val="2"/>
            <scheme val="minor"/>
          </rPr>
          <t>- Eating Out/Lunches
- Baby Sitters
- Activities/ Trips
- Vacation
- Pets
- Other</t>
        </r>
      </text>
    </comment>
    <comment ref="K3" authorId="0" shapeId="0" xr:uid="{00000000-0006-0000-0A00-00000A000000}">
      <text>
        <r>
          <rPr>
            <sz val="10"/>
            <color rgb="FF000000"/>
            <rFont val="Arial"/>
            <family val="2"/>
            <scheme val="minor"/>
          </rPr>
          <t xml:space="preserve">Includes all clothing for children and adults
</t>
        </r>
      </text>
    </comment>
    <comment ref="L3" authorId="0" shapeId="0" xr:uid="{00000000-0006-0000-0A00-00000B000000}">
      <text>
        <r>
          <rPr>
            <sz val="10"/>
            <color rgb="FF000000"/>
            <rFont val="Arial"/>
            <family val="2"/>
            <scheme val="minor"/>
          </rPr>
          <t xml:space="preserve">- Savings Account
- Credit Union
- Other
Note: Does not include Investments
</t>
        </r>
      </text>
    </comment>
    <comment ref="M3" authorId="0" shapeId="0" xr:uid="{00000000-0006-0000-0A00-00000C000000}">
      <text>
        <r>
          <rPr>
            <sz val="10"/>
            <color rgb="FF000000"/>
            <rFont val="Arial"/>
            <family val="2"/>
            <scheme val="minor"/>
          </rPr>
          <t>- Doctor visits
- Dentist visits
- Prescriptions
- Eye Glasses/Contacts
- HSA/FSA Contributions
- Other</t>
        </r>
      </text>
    </comment>
    <comment ref="N3" authorId="0" shapeId="0" xr:uid="{00000000-0006-0000-0A00-00000D000000}">
      <text>
        <r>
          <rPr>
            <sz val="10"/>
            <color rgb="FF000000"/>
            <rFont val="Arial"/>
            <family val="2"/>
            <scheme val="minor"/>
          </rPr>
          <t>- Toiletries/Cosmetics
- Beauty/Barber
- Laundry/Cleaning
- Allowances
- Subscriptions
- Gifts (incl. Christmas)
- Cash
- Other</t>
        </r>
      </text>
    </comment>
    <comment ref="O3" authorId="0" shapeId="0" xr:uid="{00000000-0006-0000-0A00-00000E000000}">
      <text>
        <r>
          <rPr>
            <sz val="10"/>
            <color rgb="FF000000"/>
            <rFont val="Arial"/>
            <family val="2"/>
            <scheme val="minor"/>
          </rPr>
          <t xml:space="preserve">- 401k/403b plans
- College Funds
- Stocks, Bonds, Mutual Funds
- Real Estate
- Other
</t>
        </r>
      </text>
    </comment>
    <comment ref="P3" authorId="0" shapeId="0" xr:uid="{00000000-0006-0000-0A00-00000F000000}">
      <text>
        <r>
          <rPr>
            <sz val="10"/>
            <color rgb="FF000000"/>
            <rFont val="Arial"/>
            <family val="2"/>
            <scheme val="minor"/>
          </rPr>
          <t>- School Tuition
- School books, supplies, materials, etc.
- Transportation
- Day Care
- Tutoring, Music &amp; Dance Lessons
- Other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3" authorId="0" shapeId="0" xr:uid="{00000000-0006-0000-0B00-000001000000}">
      <text>
        <r>
          <rPr>
            <sz val="10"/>
            <color rgb="FF000000"/>
            <rFont val="Arial"/>
            <family val="2"/>
            <scheme val="minor"/>
          </rPr>
          <t>Gross Income
- Monthly Salary
- Dividends
- Commissions
- Bonuses/Tips
- Retirement Income
- Net Business Income
- Other Income</t>
        </r>
      </text>
    </comment>
    <comment ref="C3" authorId="0" shapeId="0" xr:uid="{00000000-0006-0000-0B00-000002000000}">
      <text>
        <r>
          <rPr>
            <sz val="10"/>
            <color rgb="FF000000"/>
            <rFont val="Arial"/>
            <family val="2"/>
            <scheme val="minor"/>
          </rPr>
          <t xml:space="preserve">- Local Church
- The Poor
- Other Ministries
- Other Giving
</t>
        </r>
      </text>
    </comment>
    <comment ref="D3" authorId="0" shapeId="0" xr:uid="{00000000-0006-0000-0B00-000003000000}">
      <text>
        <r>
          <rPr>
            <sz val="10"/>
            <color rgb="FF000000"/>
            <rFont val="Arial"/>
            <family val="2"/>
            <scheme val="minor"/>
          </rPr>
          <t xml:space="preserve">- Federal
- Social Security (FICA)
- Medicare
- State Taxes
- Local Taxes
- Other
</t>
        </r>
      </text>
    </comment>
    <comment ref="E3" authorId="0" shapeId="0" xr:uid="{00000000-0006-0000-0B00-000004000000}">
      <text>
        <r>
          <rPr>
            <sz val="10"/>
            <color rgb="FF000000"/>
            <rFont val="Arial"/>
            <family val="2"/>
            <scheme val="minor"/>
          </rPr>
          <t>- Mortgage(s)
- Rent
- Property Insurance
- Property Taxes
- Electricity
- Natural Gas
- Water
- Sanitation
- Telephone/Cell Phone
- Cable TV/Internet
- Maintenance
- Homeowners Association
- Other (ex. Housekeeper, Pool Service, Lawn Service, etc.)</t>
        </r>
      </text>
    </comment>
    <comment ref="F3" authorId="0" shapeId="0" xr:uid="{00000000-0006-0000-0B00-000005000000}">
      <text>
        <r>
          <rPr>
            <sz val="10"/>
            <color rgb="FF000000"/>
            <rFont val="Arial"/>
            <family val="2"/>
            <scheme val="minor"/>
          </rPr>
          <t xml:space="preserve">Groceries
</t>
        </r>
      </text>
    </comment>
    <comment ref="G3" authorId="0" shapeId="0" xr:uid="{00000000-0006-0000-0B00-000006000000}">
      <text>
        <r>
          <rPr>
            <sz val="10"/>
            <color rgb="FF000000"/>
            <rFont val="Arial"/>
            <family val="2"/>
            <scheme val="minor"/>
          </rPr>
          <t xml:space="preserve">- Auto Payments
- Gas &amp; Oil
- Auto Insurance
- Licenses &amp; Taxes
- Maintenance
- Tolls/Parking/ Transit Fees
- Replacement
</t>
        </r>
      </text>
    </comment>
    <comment ref="H3" authorId="0" shapeId="0" xr:uid="{00000000-0006-0000-0B00-000007000000}">
      <text>
        <r>
          <rPr>
            <sz val="10"/>
            <color rgb="FF000000"/>
            <rFont val="Arial"/>
            <family val="2"/>
            <scheme val="minor"/>
          </rPr>
          <t xml:space="preserve">- Life
- Health (Medical, Dental, Vision, etc.)
- Disability
- Other
</t>
        </r>
      </text>
    </comment>
    <comment ref="I3" authorId="0" shapeId="0" xr:uid="{00000000-0006-0000-0B00-000008000000}">
      <text>
        <r>
          <rPr>
            <sz val="10"/>
            <color rgb="FF000000"/>
            <rFont val="Arial"/>
            <family val="2"/>
            <scheme val="minor"/>
          </rPr>
          <t>- All non-Mortgage &amp; Auto Debt
- Includes Medical Debt, College Debt, etc.</t>
        </r>
      </text>
    </comment>
    <comment ref="J3" authorId="0" shapeId="0" xr:uid="{00000000-0006-0000-0B00-000009000000}">
      <text>
        <r>
          <rPr>
            <sz val="10"/>
            <color rgb="FF000000"/>
            <rFont val="Arial"/>
            <family val="2"/>
            <scheme val="minor"/>
          </rPr>
          <t>- Eating Out/Lunches
- Baby Sitters
- Activities/ Trips
- Vacation
- Pets
- Other</t>
        </r>
      </text>
    </comment>
    <comment ref="K3" authorId="0" shapeId="0" xr:uid="{00000000-0006-0000-0B00-00000A000000}">
      <text>
        <r>
          <rPr>
            <sz val="10"/>
            <color rgb="FF000000"/>
            <rFont val="Arial"/>
            <family val="2"/>
            <scheme val="minor"/>
          </rPr>
          <t xml:space="preserve">Includes all clothing for children and adults
</t>
        </r>
      </text>
    </comment>
    <comment ref="L3" authorId="0" shapeId="0" xr:uid="{00000000-0006-0000-0B00-00000B000000}">
      <text>
        <r>
          <rPr>
            <sz val="10"/>
            <color rgb="FF000000"/>
            <rFont val="Arial"/>
            <family val="2"/>
            <scheme val="minor"/>
          </rPr>
          <t xml:space="preserve">- Savings Account
- Credit Union
- Other
Note: Does not include Investments
</t>
        </r>
      </text>
    </comment>
    <comment ref="M3" authorId="0" shapeId="0" xr:uid="{00000000-0006-0000-0B00-00000C000000}">
      <text>
        <r>
          <rPr>
            <sz val="10"/>
            <color rgb="FF000000"/>
            <rFont val="Arial"/>
            <family val="2"/>
            <scheme val="minor"/>
          </rPr>
          <t>- Doctor visits
- Dentist visits
- Prescriptions
- Eye Glasses/Contacts
- HSA/FSA Contributions
- Other</t>
        </r>
      </text>
    </comment>
    <comment ref="N3" authorId="0" shapeId="0" xr:uid="{00000000-0006-0000-0B00-00000D000000}">
      <text>
        <r>
          <rPr>
            <sz val="10"/>
            <color rgb="FF000000"/>
            <rFont val="Arial"/>
            <family val="2"/>
            <scheme val="minor"/>
          </rPr>
          <t>- Toiletries/Cosmetics
- Beauty/Barber
- Laundry/Cleaning
- Allowances
- Subscriptions
- Gifts (incl. Christmas)
- Cash
- Other</t>
        </r>
      </text>
    </comment>
    <comment ref="O3" authorId="0" shapeId="0" xr:uid="{00000000-0006-0000-0B00-00000E000000}">
      <text>
        <r>
          <rPr>
            <sz val="10"/>
            <color rgb="FF000000"/>
            <rFont val="Arial"/>
            <family val="2"/>
            <scheme val="minor"/>
          </rPr>
          <t xml:space="preserve">- 401k/403b plans
- College Funds
- Stocks, Bonds, Mutual Funds
- Real Estate
- Other
</t>
        </r>
      </text>
    </comment>
    <comment ref="P3" authorId="0" shapeId="0" xr:uid="{00000000-0006-0000-0B00-00000F000000}">
      <text>
        <r>
          <rPr>
            <sz val="10"/>
            <color rgb="FF000000"/>
            <rFont val="Arial"/>
            <family val="2"/>
            <scheme val="minor"/>
          </rPr>
          <t>- School Tuition
- School books, supplies, materials, etc.
- Transportation
- Day Care
- Tutoring, Music &amp; Dance Lessons
- Other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3" authorId="0" shapeId="0" xr:uid="{00000000-0006-0000-0C00-000001000000}">
      <text>
        <r>
          <rPr>
            <sz val="10"/>
            <color rgb="FF000000"/>
            <rFont val="Arial"/>
            <family val="2"/>
            <scheme val="minor"/>
          </rPr>
          <t>Gross Income
- Monthly Salary
- Dividends
- Commissions
- Bonuses/Tips
- Retirement Income
- Net Business Income
- Other Income</t>
        </r>
      </text>
    </comment>
    <comment ref="C3" authorId="0" shapeId="0" xr:uid="{00000000-0006-0000-0C00-000002000000}">
      <text>
        <r>
          <rPr>
            <sz val="10"/>
            <color rgb="FF000000"/>
            <rFont val="Arial"/>
            <family val="2"/>
            <scheme val="minor"/>
          </rPr>
          <t xml:space="preserve">- Local Church
- The Poor
- Other Ministries
- Other Giving
</t>
        </r>
      </text>
    </comment>
    <comment ref="D3" authorId="0" shapeId="0" xr:uid="{00000000-0006-0000-0C00-000003000000}">
      <text>
        <r>
          <rPr>
            <sz val="10"/>
            <color rgb="FF000000"/>
            <rFont val="Arial"/>
            <family val="2"/>
            <scheme val="minor"/>
          </rPr>
          <t xml:space="preserve">- Federal
- Social Security (FICA)
- Medicare
- State Taxes
- Local Taxes
- Other
</t>
        </r>
      </text>
    </comment>
    <comment ref="E3" authorId="0" shapeId="0" xr:uid="{00000000-0006-0000-0C00-000004000000}">
      <text>
        <r>
          <rPr>
            <sz val="10"/>
            <color rgb="FF000000"/>
            <rFont val="Arial"/>
            <family val="2"/>
            <scheme val="minor"/>
          </rPr>
          <t>- Mortgage(s)
- Rent
- Property Insurance
- Property Taxes
- Electricity
- Natural Gas
- Water
- Sanitation
- Telephone/Cell Phone
- Cable TV/Internet
- Maintenance
- Homeowners Association
- Other (ex. Housekeeper, Pool Service, Lawn Service, etc.)</t>
        </r>
      </text>
    </comment>
    <comment ref="F3" authorId="0" shapeId="0" xr:uid="{00000000-0006-0000-0C00-000005000000}">
      <text>
        <r>
          <rPr>
            <sz val="10"/>
            <color rgb="FF000000"/>
            <rFont val="Arial"/>
            <family val="2"/>
            <scheme val="minor"/>
          </rPr>
          <t xml:space="preserve">Groceries
</t>
        </r>
      </text>
    </comment>
    <comment ref="G3" authorId="0" shapeId="0" xr:uid="{00000000-0006-0000-0C00-000006000000}">
      <text>
        <r>
          <rPr>
            <sz val="10"/>
            <color rgb="FF000000"/>
            <rFont val="Arial"/>
            <family val="2"/>
            <scheme val="minor"/>
          </rPr>
          <t xml:space="preserve">- Auto Payments
- Gas &amp; Oil
- Auto Insurance
- Licenses &amp; Taxes
- Maintenance
- Tolls/Parking/ Transit Fees
- Replacement
</t>
        </r>
      </text>
    </comment>
    <comment ref="H3" authorId="0" shapeId="0" xr:uid="{00000000-0006-0000-0C00-000007000000}">
      <text>
        <r>
          <rPr>
            <sz val="10"/>
            <color rgb="FF000000"/>
            <rFont val="Arial"/>
            <family val="2"/>
            <scheme val="minor"/>
          </rPr>
          <t xml:space="preserve">- Life
- Health (Medical, Dental, Vision, etc.)
- Disability
- Other
</t>
        </r>
      </text>
    </comment>
    <comment ref="I3" authorId="0" shapeId="0" xr:uid="{00000000-0006-0000-0C00-000008000000}">
      <text>
        <r>
          <rPr>
            <sz val="10"/>
            <color rgb="FF000000"/>
            <rFont val="Arial"/>
            <family val="2"/>
            <scheme val="minor"/>
          </rPr>
          <t>- All non-Mortgage &amp; Auto Debt
- Includes Medical Debt, College Debt, etc.</t>
        </r>
      </text>
    </comment>
    <comment ref="J3" authorId="0" shapeId="0" xr:uid="{00000000-0006-0000-0C00-000009000000}">
      <text>
        <r>
          <rPr>
            <sz val="10"/>
            <color rgb="FF000000"/>
            <rFont val="Arial"/>
            <family val="2"/>
            <scheme val="minor"/>
          </rPr>
          <t>- Eating Out/Lunches
- Baby Sitters
- Activities/ Trips
- Vacation
- Pets
- Other</t>
        </r>
      </text>
    </comment>
    <comment ref="K3" authorId="0" shapeId="0" xr:uid="{00000000-0006-0000-0C00-00000A000000}">
      <text>
        <r>
          <rPr>
            <sz val="10"/>
            <color rgb="FF000000"/>
            <rFont val="Arial"/>
            <family val="2"/>
            <scheme val="minor"/>
          </rPr>
          <t xml:space="preserve">Includes all clothing for children and adults
</t>
        </r>
      </text>
    </comment>
    <comment ref="L3" authorId="0" shapeId="0" xr:uid="{00000000-0006-0000-0C00-00000B000000}">
      <text>
        <r>
          <rPr>
            <sz val="10"/>
            <color rgb="FF000000"/>
            <rFont val="Arial"/>
            <family val="2"/>
            <scheme val="minor"/>
          </rPr>
          <t xml:space="preserve">- Savings Account
- Credit Union
- Other
Note: Does not include Investments
</t>
        </r>
      </text>
    </comment>
    <comment ref="M3" authorId="0" shapeId="0" xr:uid="{00000000-0006-0000-0C00-00000C000000}">
      <text>
        <r>
          <rPr>
            <sz val="10"/>
            <color rgb="FF000000"/>
            <rFont val="Arial"/>
            <family val="2"/>
            <scheme val="minor"/>
          </rPr>
          <t>- Doctor visits
- Dentist visits
- Prescriptions
- Eye Glasses/Contacts
- HSA/FSA Contributions
- Other</t>
        </r>
      </text>
    </comment>
    <comment ref="N3" authorId="0" shapeId="0" xr:uid="{00000000-0006-0000-0C00-00000D000000}">
      <text>
        <r>
          <rPr>
            <sz val="10"/>
            <color rgb="FF000000"/>
            <rFont val="Arial"/>
            <family val="2"/>
            <scheme val="minor"/>
          </rPr>
          <t>- Toiletries/Cosmetics
- Beauty/Barber
- Laundry/Cleaning
- Allowances
- Subscriptions
- Gifts (incl. Christmas)
- Cash
- Other</t>
        </r>
      </text>
    </comment>
    <comment ref="O3" authorId="0" shapeId="0" xr:uid="{00000000-0006-0000-0C00-00000E000000}">
      <text>
        <r>
          <rPr>
            <sz val="10"/>
            <color rgb="FF000000"/>
            <rFont val="Arial"/>
            <family val="2"/>
            <scheme val="minor"/>
          </rPr>
          <t xml:space="preserve">- 401k/403b plans
- College Funds
- Stocks, Bonds, Mutual Funds
- Real Estate
- Other
</t>
        </r>
      </text>
    </comment>
    <comment ref="P3" authorId="0" shapeId="0" xr:uid="{00000000-0006-0000-0C00-00000F000000}">
      <text>
        <r>
          <rPr>
            <sz val="10"/>
            <color rgb="FF000000"/>
            <rFont val="Arial"/>
            <family val="2"/>
            <scheme val="minor"/>
          </rPr>
          <t>- School Tuition
- School books, supplies, materials, etc.
- Transportation
- Day Care
- Tutoring, Music &amp; Dance Lessons
- Other</t>
        </r>
      </text>
    </comment>
  </commentList>
</comments>
</file>

<file path=xl/sharedStrings.xml><?xml version="1.0" encoding="utf-8"?>
<sst xmlns="http://schemas.openxmlformats.org/spreadsheetml/2006/main" count="927" uniqueCount="273">
  <si>
    <t>Assets &amp; Liabilities</t>
  </si>
  <si>
    <t>Date:</t>
  </si>
  <si>
    <t>Comments</t>
  </si>
  <si>
    <r>
      <rPr>
        <b/>
        <i/>
        <sz val="16"/>
        <color theme="1"/>
        <rFont val="Arial"/>
        <family val="2"/>
      </rPr>
      <t xml:space="preserve">ASSETS </t>
    </r>
    <r>
      <rPr>
        <b/>
        <sz val="10"/>
        <color theme="1"/>
        <rFont val="Arial"/>
        <family val="2"/>
      </rPr>
      <t>(Present Market Value)</t>
    </r>
  </si>
  <si>
    <t>Balance</t>
  </si>
  <si>
    <t>Cash On Hand (both husband and wife if married)</t>
  </si>
  <si>
    <t>Checking Accounts</t>
  </si>
  <si>
    <t>Savings Accounts</t>
  </si>
  <si>
    <t>HSA / FSA Accounts</t>
  </si>
  <si>
    <t>Stocks and Bonds</t>
  </si>
  <si>
    <t>Cash Value of Life Insurance</t>
  </si>
  <si>
    <t>Valuable Collections (coins, stamps, etc.)</t>
  </si>
  <si>
    <t>Primary Home Value (look up value, e.g., zillow.com)</t>
  </si>
  <si>
    <t>Other Real Estate</t>
  </si>
  <si>
    <t>Mortgages/Notes Receivable</t>
  </si>
  <si>
    <t>Automobile 1 (look up value, e.g., kbb.com)</t>
  </si>
  <si>
    <t>Automobile 2 (look up value, e.g., kbb.com)</t>
  </si>
  <si>
    <t>Automobile 3 (look up value, e.g., kbb.com)</t>
  </si>
  <si>
    <t>Personal Property (Furniture, Jewelry, etc.)</t>
  </si>
  <si>
    <t>Retirement Savings (401k, 403b, IRAs, Pension, etc.)</t>
  </si>
  <si>
    <t>College Savings</t>
  </si>
  <si>
    <t>Other Assets</t>
  </si>
  <si>
    <t>Total Assets</t>
  </si>
  <si>
    <t xml:space="preserve">LIABILITIES / DEBT LIST </t>
  </si>
  <si>
    <t>CREDIT CARDS (only list cards for which you do not pay the full statement balance each month)</t>
  </si>
  <si>
    <t>Credit Card Issuer</t>
  </si>
  <si>
    <t>What Was Purchased</t>
  </si>
  <si>
    <t>Minimum Monthly Payment</t>
  </si>
  <si>
    <t>Interest Rate</t>
  </si>
  <si>
    <t>Months Past Due</t>
  </si>
  <si>
    <t>Balance Due</t>
  </si>
  <si>
    <t>BOA Credit Card</t>
  </si>
  <si>
    <t>Various items (e.g. trips, etc.)</t>
  </si>
  <si>
    <t>Neiman Marcus</t>
  </si>
  <si>
    <t>Various items (e.g. clothes)</t>
  </si>
  <si>
    <t xml:space="preserve"> </t>
  </si>
  <si>
    <t>Total Credit Cards</t>
  </si>
  <si>
    <t>AUTO LOANS</t>
  </si>
  <si>
    <t>Loan Company</t>
  </si>
  <si>
    <t>Year, Make, Model</t>
  </si>
  <si>
    <t>Total Auto Loans</t>
  </si>
  <si>
    <t>HOME MORTGAGES (includes home equity loans or lines of credit)</t>
  </si>
  <si>
    <t>Mortgage Service Company</t>
  </si>
  <si>
    <t>Property Address</t>
  </si>
  <si>
    <t>Primary Home</t>
  </si>
  <si>
    <t>3916 England Ct West</t>
  </si>
  <si>
    <t>Total Home Mortgages</t>
  </si>
  <si>
    <t>OTHER DEBT (education, medical, personal, business, legal, IRS, etc.)</t>
  </si>
  <si>
    <t>Who</t>
  </si>
  <si>
    <t>Type of Debt (medical, education, etc.)</t>
  </si>
  <si>
    <t>Total Other Debt</t>
  </si>
  <si>
    <t>Total Liabilities/Debts</t>
  </si>
  <si>
    <t>NET WORTH (Total Assets minus Total Liabilities/Debts)</t>
  </si>
  <si>
    <t>Form Version Nov 28, 2022</t>
  </si>
  <si>
    <t>30 Day Tracker</t>
  </si>
  <si>
    <t>Month:</t>
  </si>
  <si>
    <t>Year:</t>
  </si>
  <si>
    <t>This Month</t>
  </si>
  <si>
    <t>TITHE/</t>
  </si>
  <si>
    <t>ENTERTAINMENT</t>
  </si>
  <si>
    <t>HEALTH &amp;</t>
  </si>
  <si>
    <t>SCHOOL/</t>
  </si>
  <si>
    <t>TOTAL</t>
  </si>
  <si>
    <t>SURPLUS /</t>
  </si>
  <si>
    <t>Category</t>
  </si>
  <si>
    <t>INCOME</t>
  </si>
  <si>
    <t>GIVING</t>
  </si>
  <si>
    <t>TAXES</t>
  </si>
  <si>
    <t>HOUSING</t>
  </si>
  <si>
    <t>FOOD</t>
  </si>
  <si>
    <t>TRANSPORT</t>
  </si>
  <si>
    <t>INSURANCE</t>
  </si>
  <si>
    <t>DEBTS</t>
  </si>
  <si>
    <t>RECREATION</t>
  </si>
  <si>
    <t>CLOTHING</t>
  </si>
  <si>
    <t>SAVINGS</t>
  </si>
  <si>
    <t>WELLNESS</t>
  </si>
  <si>
    <t>MISC.</t>
  </si>
  <si>
    <t>INVESTMENTS</t>
  </si>
  <si>
    <t>CHILD CARE</t>
  </si>
  <si>
    <t>EXPENSES</t>
  </si>
  <si>
    <t>DEFICIT</t>
  </si>
  <si>
    <t>Date</t>
  </si>
  <si>
    <t>This month Actual</t>
  </si>
  <si>
    <t>Form Version Aug 6, 2023</t>
  </si>
  <si>
    <t>Instructions 
1. Find the family situation that most closely represents your family (i.e. Married with 4 children, Single with roommate, etc.).
2. Find the gross income level that most closely represents your family (i.e. $25,000 to $125,000).
3. Taxes include all current actual monthly Federal, Social Security, Medicare, State, and Local Income Tax Taxes.</t>
  </si>
  <si>
    <t>Suggested Percentage Guidelines For Family Income</t>
  </si>
  <si>
    <t>(Married with 4 Children)</t>
  </si>
  <si>
    <t>GROSS HOUSEHOLD INCOME:</t>
  </si>
  <si>
    <t>1. Tithe/Giving</t>
  </si>
  <si>
    <r>
      <rPr>
        <b/>
        <sz val="10"/>
        <color theme="1"/>
        <rFont val="Arial"/>
        <family val="2"/>
      </rPr>
      <t>2. Total Taxes</t>
    </r>
    <r>
      <rPr>
        <b/>
        <vertAlign val="superscript"/>
        <sz val="10"/>
        <color theme="1"/>
        <rFont val="Arial"/>
        <family val="2"/>
      </rPr>
      <t xml:space="preserve"> </t>
    </r>
  </si>
  <si>
    <t>Use Current Monthly Taxes</t>
  </si>
  <si>
    <t xml:space="preserve"> Net Spendable Income:(Gross Income - Tithe/Giving - Total Taxes) percentages below add to 100%</t>
  </si>
  <si>
    <t>3. Housing</t>
  </si>
  <si>
    <t>4. Food</t>
  </si>
  <si>
    <t>5. Transportation</t>
  </si>
  <si>
    <t>6. Insurance</t>
  </si>
  <si>
    <t>7. Debts</t>
  </si>
  <si>
    <t>8. Entertainment/Recreation</t>
  </si>
  <si>
    <t>9. Clothing</t>
  </si>
  <si>
    <t>10. Savings</t>
  </si>
  <si>
    <t>11. Health &amp; Wellness</t>
  </si>
  <si>
    <t>12. Miscellaneous</t>
  </si>
  <si>
    <t xml:space="preserve">13. Investments </t>
  </si>
  <si>
    <t>Total Net Spendable Income:</t>
  </si>
  <si>
    <t>14. School/Child Care</t>
  </si>
  <si>
    <t>no guideline percentages</t>
  </si>
  <si>
    <t>(Married with 2 Children)</t>
  </si>
  <si>
    <r>
      <rPr>
        <b/>
        <sz val="10"/>
        <color theme="1"/>
        <rFont val="Arial"/>
        <family val="2"/>
      </rPr>
      <t>2. Total Taxes</t>
    </r>
    <r>
      <rPr>
        <b/>
        <vertAlign val="superscript"/>
        <sz val="10"/>
        <color theme="1"/>
        <rFont val="Arial"/>
        <family val="2"/>
      </rPr>
      <t xml:space="preserve"> </t>
    </r>
  </si>
  <si>
    <t>13. Investments</t>
  </si>
  <si>
    <t>(Married with No Children)</t>
  </si>
  <si>
    <r>
      <rPr>
        <b/>
        <sz val="10"/>
        <color theme="1"/>
        <rFont val="Arial"/>
        <family val="2"/>
      </rPr>
      <t>2. Total Taxes</t>
    </r>
    <r>
      <rPr>
        <b/>
        <vertAlign val="superscript"/>
        <sz val="10"/>
        <color theme="1"/>
        <rFont val="Arial"/>
        <family val="2"/>
      </rPr>
      <t xml:space="preserve"> </t>
    </r>
  </si>
  <si>
    <t>Suggested Percentage Guidelines For Individual Income</t>
  </si>
  <si>
    <t xml:space="preserve">(Single with 1 Child) </t>
  </si>
  <si>
    <r>
      <rPr>
        <b/>
        <sz val="10"/>
        <color theme="1"/>
        <rFont val="Arial"/>
        <family val="2"/>
      </rPr>
      <t>2. Total Taxes</t>
    </r>
    <r>
      <rPr>
        <b/>
        <vertAlign val="superscript"/>
        <sz val="10"/>
        <color theme="1"/>
        <rFont val="Arial"/>
        <family val="2"/>
      </rPr>
      <t xml:space="preserve"> </t>
    </r>
  </si>
  <si>
    <t>(Single with No Children / Living Alone)</t>
  </si>
  <si>
    <r>
      <rPr>
        <b/>
        <sz val="10"/>
        <color theme="1"/>
        <rFont val="Arial"/>
        <family val="2"/>
      </rPr>
      <t>2. Total Taxes</t>
    </r>
    <r>
      <rPr>
        <b/>
        <vertAlign val="superscript"/>
        <sz val="10"/>
        <color theme="1"/>
        <rFont val="Arial"/>
        <family val="2"/>
      </rPr>
      <t xml:space="preserve"> </t>
    </r>
  </si>
  <si>
    <t>(Single with No Children / Living with Roommate)</t>
  </si>
  <si>
    <r>
      <rPr>
        <b/>
        <sz val="10"/>
        <color theme="1"/>
        <rFont val="Arial"/>
        <family val="2"/>
      </rPr>
      <t>2. Total Taxes</t>
    </r>
    <r>
      <rPr>
        <b/>
        <vertAlign val="superscript"/>
        <sz val="10"/>
        <color theme="1"/>
        <rFont val="Arial"/>
        <family val="2"/>
      </rPr>
      <t xml:space="preserve"> </t>
    </r>
  </si>
  <si>
    <t>Revised Oct 29, 2022</t>
  </si>
  <si>
    <t>Percentage Spending Plan</t>
  </si>
  <si>
    <t>Gross Monthly Income</t>
  </si>
  <si>
    <t>from Current Spending Plan:</t>
  </si>
  <si>
    <t>Annual Income</t>
  </si>
  <si>
    <t>Input appropriate % from "Percentage Guide"</t>
  </si>
  <si>
    <t>Income Deductions</t>
  </si>
  <si>
    <t>Percentage</t>
  </si>
  <si>
    <t>X</t>
  </si>
  <si>
    <t>=</t>
  </si>
  <si>
    <t>Guideline Amount</t>
  </si>
  <si>
    <t>x</t>
  </si>
  <si>
    <t>2. Total Taxes</t>
  </si>
  <si>
    <t>no guideline</t>
  </si>
  <si>
    <t>actual from Current Spending Plan:</t>
  </si>
  <si>
    <t>Net Spendable Income (NSI)</t>
  </si>
  <si>
    <t>Annual NSI</t>
  </si>
  <si>
    <t>Expense Category</t>
  </si>
  <si>
    <t>Net Spendable Income</t>
  </si>
  <si>
    <r>
      <rPr>
        <b/>
        <sz val="12"/>
        <color theme="1"/>
        <rFont val="Arial"/>
        <family val="2"/>
      </rPr>
      <t xml:space="preserve">Total Percentages: </t>
    </r>
    <r>
      <rPr>
        <b/>
        <i/>
        <sz val="10"/>
        <color theme="1"/>
        <rFont val="Arial"/>
        <family val="2"/>
      </rPr>
      <t>(cannot exceed 100%)</t>
    </r>
  </si>
  <si>
    <t>Total Guideline Expenses: (cannot exceed Net Spendable Income)</t>
  </si>
  <si>
    <t>Spending Plan</t>
  </si>
  <si>
    <t>Current</t>
  </si>
  <si>
    <t>Guideline</t>
  </si>
  <si>
    <t>New Budget</t>
  </si>
  <si>
    <t>INCOME vs. EXPENSE SUMMARY (calculated)</t>
  </si>
  <si>
    <t>Less Total Expenses</t>
  </si>
  <si>
    <t>Surplus or Deficit</t>
  </si>
  <si>
    <t>Monthly Income</t>
  </si>
  <si>
    <t xml:space="preserve">Monthly Salary </t>
  </si>
  <si>
    <t>Interest Income</t>
  </si>
  <si>
    <t>Dividends</t>
  </si>
  <si>
    <t>Commissions</t>
  </si>
  <si>
    <t>Bonuses/Tips</t>
  </si>
  <si>
    <t>Retirement Income</t>
  </si>
  <si>
    <t>Net Business Income</t>
  </si>
  <si>
    <t>Other Income</t>
  </si>
  <si>
    <t>LESS</t>
  </si>
  <si>
    <t>Category 1 - Tithe/Giving (monthly)</t>
  </si>
  <si>
    <t>The Local Church</t>
  </si>
  <si>
    <t>The Poor</t>
  </si>
  <si>
    <t>Other Ministries</t>
  </si>
  <si>
    <t>Other Giving</t>
  </si>
  <si>
    <t>Category 2 - Taxes (monthly)</t>
  </si>
  <si>
    <t>Taxes (Fed, State, Medicare, Social Security)</t>
  </si>
  <si>
    <t>Other</t>
  </si>
  <si>
    <t>Do not include medical/dental premiums, retirement plans, HSA/FSA contributions, charity contributions that are deducted from paycheck. Include these deductions as expenses  in rows listed below.</t>
  </si>
  <si>
    <t>NET SPENDABLE INCOME (monthly)</t>
  </si>
  <si>
    <t>Monthly Expenses</t>
  </si>
  <si>
    <t>Category 3 - Housing (monthly)</t>
  </si>
  <si>
    <r>
      <rPr>
        <sz val="12"/>
        <color theme="1"/>
        <rFont val="Arial"/>
        <family val="2"/>
      </rPr>
      <t xml:space="preserve">Mortgage(s) </t>
    </r>
    <r>
      <rPr>
        <i/>
        <sz val="10"/>
        <color theme="1"/>
        <rFont val="Arial"/>
        <family val="2"/>
      </rPr>
      <t>(from Debt List)</t>
    </r>
  </si>
  <si>
    <t>Extra Mortgage Payment</t>
  </si>
  <si>
    <t>Rent</t>
  </si>
  <si>
    <t>Insurance</t>
  </si>
  <si>
    <t>Property Taxes</t>
  </si>
  <si>
    <t>Electricity</t>
  </si>
  <si>
    <t>Gas</t>
  </si>
  <si>
    <t>Water</t>
  </si>
  <si>
    <t>Sanitation</t>
  </si>
  <si>
    <t>Telephone / Cell phone</t>
  </si>
  <si>
    <t>Maintenance</t>
  </si>
  <si>
    <t>Internet / Cable Service</t>
  </si>
  <si>
    <t>Category 4 - Food (monthly)</t>
  </si>
  <si>
    <t>Grocery</t>
  </si>
  <si>
    <t>Category 5 - Transportation (monthly)</t>
  </si>
  <si>
    <r>
      <rPr>
        <sz val="12"/>
        <color theme="1"/>
        <rFont val="Arial"/>
        <family val="2"/>
      </rPr>
      <t xml:space="preserve">Auto Payment(s) </t>
    </r>
    <r>
      <rPr>
        <i/>
        <sz val="10"/>
        <color theme="1"/>
        <rFont val="Arial"/>
        <family val="2"/>
      </rPr>
      <t>(from Debt List)</t>
    </r>
  </si>
  <si>
    <t>Extra Auto Payment</t>
  </si>
  <si>
    <t>Gas &amp; Oil</t>
  </si>
  <si>
    <t>Auto Insurance</t>
  </si>
  <si>
    <t>Licenses &amp; Taxes</t>
  </si>
  <si>
    <t>Replacement</t>
  </si>
  <si>
    <t>Other - Tolls/Parking/Transit Fares</t>
  </si>
  <si>
    <t>Category 6 - Insurance (monthly)</t>
  </si>
  <si>
    <t>Life</t>
  </si>
  <si>
    <t>Health/Dental</t>
  </si>
  <si>
    <t>Disability</t>
  </si>
  <si>
    <t>Category 7 - Debts (monthly)</t>
  </si>
  <si>
    <r>
      <rPr>
        <sz val="12"/>
        <color theme="1"/>
        <rFont val="Arial"/>
        <family val="2"/>
      </rPr>
      <t xml:space="preserve">Total Credit Cards </t>
    </r>
    <r>
      <rPr>
        <i/>
        <sz val="12"/>
        <color theme="1"/>
        <rFont val="Arial"/>
        <family val="2"/>
      </rPr>
      <t>(from Debt List)</t>
    </r>
  </si>
  <si>
    <r>
      <rPr>
        <sz val="12"/>
        <color theme="1"/>
        <rFont val="Arial"/>
        <family val="2"/>
      </rPr>
      <t xml:space="preserve">Total Other Debt </t>
    </r>
    <r>
      <rPr>
        <i/>
        <sz val="12"/>
        <color theme="1"/>
        <rFont val="Arial"/>
        <family val="2"/>
      </rPr>
      <t>(from Debt List)</t>
    </r>
  </si>
  <si>
    <t xml:space="preserve">Extra Debt Payments </t>
  </si>
  <si>
    <t>Category 8 - Entertainment &amp; Recreation (monthly)</t>
  </si>
  <si>
    <t>Eating Out / Lunches</t>
  </si>
  <si>
    <t>Baby Sitters</t>
  </si>
  <si>
    <t>Activities / Trips</t>
  </si>
  <si>
    <t>Vacation</t>
  </si>
  <si>
    <t>Pets</t>
  </si>
  <si>
    <t>Hobbies and Sports</t>
  </si>
  <si>
    <t>Category 9 - Clothing (monthly)</t>
  </si>
  <si>
    <t>Children's Clothing Needs</t>
  </si>
  <si>
    <t>Husband/Wife Clothing Needs</t>
  </si>
  <si>
    <t>Category 10 - Savings (monthly)</t>
  </si>
  <si>
    <t>Savings Account</t>
  </si>
  <si>
    <t>Credit Union</t>
  </si>
  <si>
    <t>Category 11 - Health &amp; Wellness (monthly)</t>
  </si>
  <si>
    <t>Doctor</t>
  </si>
  <si>
    <t>Dentist</t>
  </si>
  <si>
    <t>Prescriptions</t>
  </si>
  <si>
    <t>Eye Glasses / Contacts</t>
  </si>
  <si>
    <t>HSA or FSA Contributions</t>
  </si>
  <si>
    <t>Category 12 - Miscellaneous (monthly)</t>
  </si>
  <si>
    <t>Toiletries / Cosmetics</t>
  </si>
  <si>
    <t>Beauty / Barber</t>
  </si>
  <si>
    <t>Laundry / Cleaning</t>
  </si>
  <si>
    <t>Allowances</t>
  </si>
  <si>
    <t>Subscriptions</t>
  </si>
  <si>
    <t>Gifts (including Christmas)</t>
  </si>
  <si>
    <t>Cash</t>
  </si>
  <si>
    <t>Category 13 - Investments (monthly)</t>
  </si>
  <si>
    <t>Employer 401k/403b plans</t>
  </si>
  <si>
    <t>Retirement IRAs</t>
  </si>
  <si>
    <t>College Funds</t>
  </si>
  <si>
    <t>Non-Retirement Stocks, Bonds, Mutual Funds</t>
  </si>
  <si>
    <t>Investment Real Estate</t>
  </si>
  <si>
    <r>
      <rPr>
        <b/>
        <i/>
        <sz val="12"/>
        <color theme="1"/>
        <rFont val="Arial"/>
        <family val="2"/>
      </rPr>
      <t>Category 14 - School/Child Care (monthly)</t>
    </r>
    <r>
      <rPr>
        <b/>
        <i/>
        <vertAlign val="superscript"/>
        <sz val="12"/>
        <color theme="1"/>
        <rFont val="Arial"/>
        <family val="2"/>
      </rPr>
      <t>(1)</t>
    </r>
  </si>
  <si>
    <t>School Tuition</t>
  </si>
  <si>
    <t>School Books, Supplies, Materials, etc</t>
  </si>
  <si>
    <t>Transportation</t>
  </si>
  <si>
    <t>Day Care</t>
  </si>
  <si>
    <t>Tutoring, Lessons for Music, Dance, etc</t>
  </si>
  <si>
    <t>Total Expenses</t>
  </si>
  <si>
    <t>(1) This category does not have a guideline amount.</t>
  </si>
  <si>
    <t xml:space="preserve">Monthly Budget </t>
  </si>
  <si>
    <t>For Year :</t>
  </si>
  <si>
    <t>Category:</t>
  </si>
  <si>
    <t>Month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</si>
  <si>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</si>
  <si>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</si>
  <si>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</si>
  <si>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</si>
  <si>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</si>
  <si>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</si>
  <si>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</si>
  <si>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</si>
  <si>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</si>
  <si>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</si>
  <si>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</si>
  <si>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</si>
  <si>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January</t>
  </si>
  <si>
    <t>BUDGETED AMOUNT</t>
  </si>
  <si>
    <t>This Month Actual</t>
  </si>
  <si>
    <t>This Month vs. Budget</t>
  </si>
  <si>
    <t>Year to Date Budget</t>
  </si>
  <si>
    <t>Year to Date Actual</t>
  </si>
  <si>
    <t>YTD Actual vs. Budget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</si>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</sst>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164" formatCode="[$-409]mmmm\ d\,\ yyyy"/>
    <numFmt numFmtId="165" formatCode="_(&quot;$&quot;* #,##0_);_(&quot;$&quot;* \(#,##0\);_(&quot;$&quot;* &quot;-&quot;??_);_(@_)"/>
    <numFmt numFmtId="166" formatCode="0.0%"/>
    <numFmt numFmtId="167" formatCode="###0"/>
    <numFmt numFmtId="168" formatCode="_(* #,##0_);_(* \(#,##0\);_(* &quot;-&quot;??_);_(@_)"/>
  </numFmts>
  <fonts count="29" x14ac:knownFonts="1">
    <font>
      <sz val="10"/>
      <color rgb="FF000000"/>
      <name val="Arial"/>
      <scheme val="minor"/>
    </font>
    <font>
      <b/>
      <sz val="16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8"/>
      <color theme="1"/>
      <name val="Arial"/>
      <family val="2"/>
    </font>
    <font>
      <b/>
      <sz val="8"/>
      <color theme="1"/>
      <name val="Arial"/>
      <family val="2"/>
    </font>
    <font>
      <b/>
      <i/>
      <sz val="16"/>
      <color theme="1"/>
      <name val="Arial"/>
      <family val="2"/>
    </font>
    <font>
      <sz val="12"/>
      <color theme="1"/>
      <name val="Arial"/>
      <family val="2"/>
    </font>
    <font>
      <b/>
      <sz val="12"/>
      <color rgb="FFFF0000"/>
      <name val="Arial"/>
      <family val="2"/>
    </font>
    <font>
      <b/>
      <i/>
      <sz val="16"/>
      <color rgb="FFFF0000"/>
      <name val="Arial"/>
      <family val="2"/>
    </font>
    <font>
      <sz val="10"/>
      <color rgb="FFFF0000"/>
      <name val="Arial"/>
      <family val="2"/>
    </font>
    <font>
      <sz val="12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16"/>
      <color rgb="FF0000FF"/>
      <name val="Arial"/>
      <family val="2"/>
    </font>
    <font>
      <b/>
      <i/>
      <sz val="10"/>
      <color theme="1"/>
      <name val="Arial"/>
      <family val="2"/>
    </font>
    <font>
      <b/>
      <sz val="9"/>
      <color theme="1"/>
      <name val="Arial"/>
      <family val="2"/>
    </font>
    <font>
      <sz val="14"/>
      <color theme="1"/>
      <name val="Arial"/>
      <family val="2"/>
    </font>
    <font>
      <b/>
      <i/>
      <sz val="12"/>
      <color theme="1"/>
      <name val="Arial"/>
      <family val="2"/>
    </font>
    <font>
      <i/>
      <sz val="12"/>
      <color theme="1"/>
      <name val="Arial"/>
      <family val="2"/>
    </font>
    <font>
      <i/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i/>
      <sz val="10"/>
      <color theme="1"/>
      <name val="Arial"/>
      <family val="2"/>
    </font>
    <font>
      <b/>
      <i/>
      <vertAlign val="superscript"/>
      <sz val="12"/>
      <color theme="1"/>
      <name val="Arial"/>
      <family val="2"/>
    </font>
    <font>
      <sz val="10"/>
      <color rgb="FF000000"/>
      <name val="Arial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FFF99"/>
        <bgColor rgb="FFFFFF99"/>
      </patternFill>
    </fill>
    <fill>
      <patternFill patternType="solid">
        <fgColor rgb="FFFDE9D9"/>
        <bgColor rgb="FFFDE9D9"/>
      </patternFill>
    </fill>
    <fill>
      <patternFill patternType="solid">
        <fgColor rgb="FFFFFFFF"/>
        <bgColor rgb="FFFFFFFF"/>
      </patternFill>
    </fill>
    <fill>
      <patternFill patternType="solid">
        <fgColor rgb="FFC0C0C0"/>
        <bgColor rgb="FFC0C0C0"/>
      </patternFill>
    </fill>
    <fill>
      <patternFill patternType="solid">
        <fgColor rgb="FFD6E3BC"/>
        <bgColor rgb="FFD6E3BC"/>
      </patternFill>
    </fill>
    <fill>
      <patternFill patternType="solid">
        <fgColor rgb="FFFFC000"/>
        <bgColor rgb="FFFFC000"/>
      </patternFill>
    </fill>
    <fill>
      <patternFill patternType="solid">
        <fgColor rgb="FFF2F2F2"/>
        <bgColor rgb="FFF2F2F2"/>
      </patternFill>
    </fill>
    <fill>
      <patternFill patternType="solid">
        <fgColor rgb="FFC4BD97"/>
        <bgColor rgb="FFC4BD97"/>
      </patternFill>
    </fill>
    <fill>
      <patternFill patternType="solid">
        <fgColor rgb="FFE5DFEC"/>
        <bgColor rgb="FFE5DFEC"/>
      </patternFill>
    </fill>
    <fill>
      <patternFill patternType="solid">
        <fgColor rgb="FFFBD4B4"/>
        <bgColor rgb="FFFBD4B4"/>
      </patternFill>
    </fill>
    <fill>
      <patternFill patternType="solid">
        <fgColor rgb="FFB6DDE8"/>
        <bgColor rgb="FFB6DDE8"/>
      </patternFill>
    </fill>
    <fill>
      <patternFill patternType="solid">
        <fgColor rgb="FF000000"/>
        <bgColor rgb="FF000000"/>
      </patternFill>
    </fill>
  </fills>
  <borders count="8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38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4" fillId="0" borderId="0" xfId="0" applyFont="1"/>
    <xf numFmtId="14" fontId="5" fillId="0" borderId="4" xfId="0" applyNumberFormat="1" applyFont="1" applyBorder="1" applyAlignment="1">
      <alignment horizontal="right"/>
    </xf>
    <xf numFmtId="0" fontId="4" fillId="2" borderId="8" xfId="0" applyFont="1" applyFill="1" applyBorder="1" applyAlignment="1">
      <alignment horizontal="center"/>
    </xf>
    <xf numFmtId="0" fontId="6" fillId="0" borderId="0" xfId="0" applyFont="1"/>
    <xf numFmtId="14" fontId="5" fillId="0" borderId="0" xfId="0" applyNumberFormat="1" applyFont="1" applyAlignment="1">
      <alignment horizontal="right"/>
    </xf>
    <xf numFmtId="49" fontId="5" fillId="0" borderId="0" xfId="0" applyNumberFormat="1" applyFont="1" applyAlignment="1">
      <alignment horizontal="center" vertical="top"/>
    </xf>
    <xf numFmtId="0" fontId="4" fillId="0" borderId="0" xfId="0" applyFont="1" applyAlignment="1">
      <alignment horizontal="left"/>
    </xf>
    <xf numFmtId="0" fontId="7" fillId="0" borderId="0" xfId="0" applyFont="1"/>
    <xf numFmtId="0" fontId="4" fillId="4" borderId="10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44" fontId="3" fillId="0" borderId="0" xfId="0" applyNumberFormat="1" applyFont="1"/>
    <xf numFmtId="38" fontId="9" fillId="3" borderId="14" xfId="0" applyNumberFormat="1" applyFont="1" applyFill="1" applyBorder="1" applyAlignment="1">
      <alignment horizontal="right" vertical="top"/>
    </xf>
    <xf numFmtId="8" fontId="9" fillId="3" borderId="15" xfId="0" applyNumberFormat="1" applyFont="1" applyFill="1" applyBorder="1" applyAlignment="1">
      <alignment horizontal="left" vertical="top"/>
    </xf>
    <xf numFmtId="38" fontId="9" fillId="3" borderId="16" xfId="0" applyNumberFormat="1" applyFont="1" applyFill="1" applyBorder="1" applyAlignment="1">
      <alignment horizontal="right" vertical="top"/>
    </xf>
    <xf numFmtId="44" fontId="4" fillId="0" borderId="0" xfId="0" applyNumberFormat="1" applyFont="1"/>
    <xf numFmtId="38" fontId="1" fillId="2" borderId="20" xfId="0" applyNumberFormat="1" applyFont="1" applyFill="1" applyBorder="1" applyAlignment="1">
      <alignment horizontal="right"/>
    </xf>
    <xf numFmtId="44" fontId="10" fillId="0" borderId="0" xfId="0" applyNumberFormat="1" applyFont="1" applyAlignment="1">
      <alignment horizontal="left"/>
    </xf>
    <xf numFmtId="49" fontId="4" fillId="0" borderId="21" xfId="0" applyNumberFormat="1" applyFont="1" applyBorder="1" applyAlignment="1">
      <alignment wrapText="1"/>
    </xf>
    <xf numFmtId="44" fontId="4" fillId="0" borderId="0" xfId="0" applyNumberFormat="1" applyFont="1" applyAlignment="1">
      <alignment horizontal="center"/>
    </xf>
    <xf numFmtId="0" fontId="8" fillId="0" borderId="0" xfId="0" applyFont="1"/>
    <xf numFmtId="0" fontId="11" fillId="5" borderId="8" xfId="0" applyFont="1" applyFill="1" applyBorder="1" applyAlignment="1">
      <alignment horizontal="left"/>
    </xf>
    <xf numFmtId="0" fontId="8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49" fontId="4" fillId="4" borderId="23" xfId="0" applyNumberFormat="1" applyFont="1" applyFill="1" applyBorder="1" applyAlignment="1">
      <alignment horizontal="center" wrapText="1"/>
    </xf>
    <xf numFmtId="49" fontId="4" fillId="4" borderId="24" xfId="0" applyNumberFormat="1" applyFont="1" applyFill="1" applyBorder="1" applyAlignment="1">
      <alignment horizontal="center" wrapText="1"/>
    </xf>
    <xf numFmtId="0" fontId="4" fillId="4" borderId="24" xfId="0" applyFont="1" applyFill="1" applyBorder="1" applyAlignment="1">
      <alignment horizontal="center" wrapText="1"/>
    </xf>
    <xf numFmtId="10" fontId="4" fillId="4" borderId="24" xfId="0" applyNumberFormat="1" applyFont="1" applyFill="1" applyBorder="1" applyAlignment="1">
      <alignment horizontal="center" wrapText="1"/>
    </xf>
    <xf numFmtId="0" fontId="4" fillId="4" borderId="14" xfId="0" applyFont="1" applyFill="1" applyBorder="1" applyAlignment="1">
      <alignment horizontal="center" wrapText="1"/>
    </xf>
    <xf numFmtId="0" fontId="10" fillId="5" borderId="8" xfId="0" applyFont="1" applyFill="1" applyBorder="1" applyAlignment="1">
      <alignment horizontal="left"/>
    </xf>
    <xf numFmtId="44" fontId="9" fillId="0" borderId="0" xfId="0" applyNumberFormat="1" applyFont="1"/>
    <xf numFmtId="49" fontId="9" fillId="3" borderId="23" xfId="0" applyNumberFormat="1" applyFont="1" applyFill="1" applyBorder="1" applyAlignment="1">
      <alignment horizontal="left" vertical="top"/>
    </xf>
    <xf numFmtId="49" fontId="9" fillId="3" borderId="24" xfId="0" applyNumberFormat="1" applyFont="1" applyFill="1" applyBorder="1" applyAlignment="1">
      <alignment horizontal="left" vertical="top"/>
    </xf>
    <xf numFmtId="40" fontId="9" fillId="3" borderId="24" xfId="0" applyNumberFormat="1" applyFont="1" applyFill="1" applyBorder="1" applyAlignment="1">
      <alignment vertical="top"/>
    </xf>
    <xf numFmtId="10" fontId="9" fillId="3" borderId="24" xfId="0" applyNumberFormat="1" applyFont="1" applyFill="1" applyBorder="1" applyAlignment="1">
      <alignment horizontal="center" vertical="top"/>
    </xf>
    <xf numFmtId="1" fontId="9" fillId="3" borderId="24" xfId="0" applyNumberFormat="1" applyFont="1" applyFill="1" applyBorder="1" applyAlignment="1">
      <alignment horizontal="center" vertical="top"/>
    </xf>
    <xf numFmtId="40" fontId="9" fillId="3" borderId="14" xfId="0" applyNumberFormat="1" applyFont="1" applyFill="1" applyBorder="1" applyAlignment="1">
      <alignment vertical="top"/>
    </xf>
    <xf numFmtId="165" fontId="9" fillId="0" borderId="0" xfId="0" applyNumberFormat="1" applyFont="1"/>
    <xf numFmtId="0" fontId="9" fillId="0" borderId="0" xfId="0" applyFont="1"/>
    <xf numFmtId="40" fontId="9" fillId="3" borderId="25" xfId="0" applyNumberFormat="1" applyFont="1" applyFill="1" applyBorder="1" applyAlignment="1">
      <alignment vertical="top"/>
    </xf>
    <xf numFmtId="10" fontId="9" fillId="3" borderId="25" xfId="0" applyNumberFormat="1" applyFont="1" applyFill="1" applyBorder="1" applyAlignment="1">
      <alignment horizontal="center" vertical="top"/>
    </xf>
    <xf numFmtId="1" fontId="9" fillId="3" borderId="25" xfId="0" applyNumberFormat="1" applyFont="1" applyFill="1" applyBorder="1" applyAlignment="1">
      <alignment horizontal="center" vertical="top"/>
    </xf>
    <xf numFmtId="40" fontId="9" fillId="3" borderId="26" xfId="0" applyNumberFormat="1" applyFont="1" applyFill="1" applyBorder="1" applyAlignment="1">
      <alignment vertical="top"/>
    </xf>
    <xf numFmtId="49" fontId="4" fillId="4" borderId="27" xfId="0" applyNumberFormat="1" applyFont="1" applyFill="1" applyBorder="1" applyAlignment="1">
      <alignment horizontal="left" wrapText="1"/>
    </xf>
    <xf numFmtId="49" fontId="4" fillId="4" borderId="28" xfId="0" applyNumberFormat="1" applyFont="1" applyFill="1" applyBorder="1" applyAlignment="1">
      <alignment horizontal="left"/>
    </xf>
    <xf numFmtId="38" fontId="4" fillId="4" borderId="20" xfId="0" applyNumberFormat="1" applyFont="1" applyFill="1" applyBorder="1"/>
    <xf numFmtId="166" fontId="4" fillId="0" borderId="29" xfId="0" applyNumberFormat="1" applyFont="1" applyBorder="1" applyAlignment="1">
      <alignment horizontal="right"/>
    </xf>
    <xf numFmtId="165" fontId="4" fillId="0" borderId="29" xfId="0" applyNumberFormat="1" applyFont="1" applyBorder="1" applyAlignment="1">
      <alignment horizontal="center"/>
    </xf>
    <xf numFmtId="44" fontId="10" fillId="5" borderId="8" xfId="0" applyNumberFormat="1" applyFont="1" applyFill="1" applyBorder="1" applyAlignment="1">
      <alignment horizontal="left"/>
    </xf>
    <xf numFmtId="49" fontId="3" fillId="5" borderId="30" xfId="0" applyNumberFormat="1" applyFont="1" applyFill="1" applyBorder="1" applyAlignment="1">
      <alignment horizontal="left"/>
    </xf>
    <xf numFmtId="49" fontId="3" fillId="5" borderId="8" xfId="0" applyNumberFormat="1" applyFont="1" applyFill="1" applyBorder="1" applyAlignment="1">
      <alignment horizontal="left"/>
    </xf>
    <xf numFmtId="165" fontId="3" fillId="5" borderId="8" xfId="0" applyNumberFormat="1" applyFont="1" applyFill="1" applyBorder="1"/>
    <xf numFmtId="166" fontId="3" fillId="5" borderId="8" xfId="0" applyNumberFormat="1" applyFont="1" applyFill="1" applyBorder="1" applyAlignment="1">
      <alignment horizontal="right"/>
    </xf>
    <xf numFmtId="165" fontId="3" fillId="5" borderId="8" xfId="0" applyNumberFormat="1" applyFont="1" applyFill="1" applyBorder="1" applyAlignment="1">
      <alignment horizontal="center"/>
    </xf>
    <xf numFmtId="165" fontId="3" fillId="5" borderId="31" xfId="0" applyNumberFormat="1" applyFont="1" applyFill="1" applyBorder="1"/>
    <xf numFmtId="44" fontId="12" fillId="5" borderId="8" xfId="0" applyNumberFormat="1" applyFont="1" applyFill="1" applyBorder="1" applyAlignment="1">
      <alignment horizontal="left"/>
    </xf>
    <xf numFmtId="44" fontId="13" fillId="5" borderId="8" xfId="0" applyNumberFormat="1" applyFont="1" applyFill="1" applyBorder="1" applyAlignment="1">
      <alignment horizontal="left"/>
    </xf>
    <xf numFmtId="49" fontId="9" fillId="5" borderId="30" xfId="0" applyNumberFormat="1" applyFont="1" applyFill="1" applyBorder="1" applyAlignment="1">
      <alignment horizontal="left"/>
    </xf>
    <xf numFmtId="49" fontId="9" fillId="5" borderId="8" xfId="0" applyNumberFormat="1" applyFont="1" applyFill="1" applyBorder="1" applyAlignment="1">
      <alignment horizontal="left"/>
    </xf>
    <xf numFmtId="165" fontId="9" fillId="5" borderId="8" xfId="0" applyNumberFormat="1" applyFont="1" applyFill="1" applyBorder="1"/>
    <xf numFmtId="166" fontId="9" fillId="5" borderId="8" xfId="0" applyNumberFormat="1" applyFont="1" applyFill="1" applyBorder="1" applyAlignment="1">
      <alignment horizontal="right"/>
    </xf>
    <xf numFmtId="165" fontId="9" fillId="5" borderId="8" xfId="0" applyNumberFormat="1" applyFont="1" applyFill="1" applyBorder="1" applyAlignment="1">
      <alignment horizontal="right"/>
    </xf>
    <xf numFmtId="165" fontId="9" fillId="5" borderId="31" xfId="0" applyNumberFormat="1" applyFont="1" applyFill="1" applyBorder="1"/>
    <xf numFmtId="1" fontId="9" fillId="3" borderId="24" xfId="0" applyNumberFormat="1" applyFont="1" applyFill="1" applyBorder="1" applyAlignment="1">
      <alignment horizontal="right" vertical="top"/>
    </xf>
    <xf numFmtId="49" fontId="4" fillId="4" borderId="32" xfId="0" applyNumberFormat="1" applyFont="1" applyFill="1" applyBorder="1" applyAlignment="1">
      <alignment horizontal="left" wrapText="1"/>
    </xf>
    <xf numFmtId="49" fontId="4" fillId="4" borderId="33" xfId="0" applyNumberFormat="1" applyFont="1" applyFill="1" applyBorder="1" applyAlignment="1">
      <alignment horizontal="left"/>
    </xf>
    <xf numFmtId="49" fontId="3" fillId="5" borderId="34" xfId="0" applyNumberFormat="1" applyFont="1" applyFill="1" applyBorder="1" applyAlignment="1">
      <alignment horizontal="left"/>
    </xf>
    <xf numFmtId="165" fontId="3" fillId="5" borderId="34" xfId="0" applyNumberFormat="1" applyFont="1" applyFill="1" applyBorder="1" applyAlignment="1">
      <alignment horizontal="right"/>
    </xf>
    <xf numFmtId="165" fontId="3" fillId="5" borderId="34" xfId="0" applyNumberFormat="1" applyFont="1" applyFill="1" applyBorder="1"/>
    <xf numFmtId="0" fontId="12" fillId="5" borderId="8" xfId="0" applyFont="1" applyFill="1" applyBorder="1" applyAlignment="1">
      <alignment horizontal="left"/>
    </xf>
    <xf numFmtId="44" fontId="14" fillId="0" borderId="0" xfId="0" applyNumberFormat="1" applyFont="1"/>
    <xf numFmtId="38" fontId="1" fillId="2" borderId="20" xfId="0" applyNumberFormat="1" applyFont="1" applyFill="1" applyBorder="1"/>
    <xf numFmtId="44" fontId="15" fillId="0" borderId="0" xfId="0" applyNumberFormat="1" applyFont="1" applyAlignment="1">
      <alignment horizontal="left"/>
    </xf>
    <xf numFmtId="0" fontId="3" fillId="5" borderId="8" xfId="0" applyFont="1" applyFill="1" applyBorder="1"/>
    <xf numFmtId="0" fontId="3" fillId="5" borderId="8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right"/>
    </xf>
    <xf numFmtId="0" fontId="3" fillId="5" borderId="8" xfId="0" applyFont="1" applyFill="1" applyBorder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40" fontId="4" fillId="3" borderId="0" xfId="0" applyNumberFormat="1" applyFont="1" applyFill="1" applyAlignment="1">
      <alignment horizontal="center"/>
    </xf>
    <xf numFmtId="167" fontId="4" fillId="3" borderId="0" xfId="0" applyNumberFormat="1" applyFont="1" applyFill="1" applyAlignment="1">
      <alignment horizontal="center"/>
    </xf>
    <xf numFmtId="0" fontId="14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44" fontId="3" fillId="6" borderId="8" xfId="0" applyNumberFormat="1" applyFont="1" applyFill="1" applyBorder="1" applyAlignment="1">
      <alignment horizontal="center"/>
    </xf>
    <xf numFmtId="44" fontId="3" fillId="6" borderId="8" xfId="0" applyNumberFormat="1" applyFont="1" applyFill="1" applyBorder="1"/>
    <xf numFmtId="40" fontId="3" fillId="3" borderId="24" xfId="0" applyNumberFormat="1" applyFont="1" applyFill="1" applyBorder="1" applyAlignment="1">
      <alignment horizontal="center"/>
    </xf>
    <xf numFmtId="38" fontId="3" fillId="0" borderId="24" xfId="0" applyNumberFormat="1" applyFont="1" applyBorder="1" applyAlignment="1">
      <alignment horizontal="center"/>
    </xf>
    <xf numFmtId="8" fontId="3" fillId="0" borderId="0" xfId="0" applyNumberFormat="1" applyFont="1" applyAlignment="1">
      <alignment horizontal="center"/>
    </xf>
    <xf numFmtId="44" fontId="3" fillId="0" borderId="0" xfId="0" applyNumberFormat="1" applyFont="1" applyAlignment="1">
      <alignment horizontal="center" vertical="top" wrapText="1"/>
    </xf>
    <xf numFmtId="38" fontId="3" fillId="5" borderId="40" xfId="0" applyNumberFormat="1" applyFont="1" applyFill="1" applyBorder="1" applyAlignment="1">
      <alignment horizontal="center"/>
    </xf>
    <xf numFmtId="168" fontId="4" fillId="0" borderId="0" xfId="0" applyNumberFormat="1" applyFont="1" applyAlignment="1">
      <alignment horizontal="center"/>
    </xf>
    <xf numFmtId="49" fontId="14" fillId="8" borderId="30" xfId="0" applyNumberFormat="1" applyFont="1" applyFill="1" applyBorder="1" applyAlignment="1">
      <alignment horizontal="left" vertical="top"/>
    </xf>
    <xf numFmtId="168" fontId="14" fillId="0" borderId="0" xfId="0" applyNumberFormat="1" applyFont="1" applyAlignment="1">
      <alignment horizontal="center"/>
    </xf>
    <xf numFmtId="168" fontId="14" fillId="0" borderId="46" xfId="0" applyNumberFormat="1" applyFont="1" applyBorder="1" applyAlignment="1">
      <alignment horizontal="center"/>
    </xf>
    <xf numFmtId="49" fontId="14" fillId="0" borderId="47" xfId="0" applyNumberFormat="1" applyFont="1" applyBorder="1" applyAlignment="1">
      <alignment horizontal="left"/>
    </xf>
    <xf numFmtId="38" fontId="14" fillId="0" borderId="48" xfId="0" applyNumberFormat="1" applyFont="1" applyBorder="1" applyAlignment="1">
      <alignment horizontal="center"/>
    </xf>
    <xf numFmtId="38" fontId="14" fillId="0" borderId="49" xfId="0" applyNumberFormat="1" applyFont="1" applyBorder="1" applyAlignment="1">
      <alignment horizontal="center"/>
    </xf>
    <xf numFmtId="168" fontId="14" fillId="0" borderId="50" xfId="0" applyNumberFormat="1" applyFont="1" applyBorder="1" applyAlignment="1">
      <alignment horizontal="center"/>
    </xf>
    <xf numFmtId="168" fontId="14" fillId="0" borderId="51" xfId="0" applyNumberFormat="1" applyFont="1" applyBorder="1" applyAlignment="1">
      <alignment horizontal="center"/>
    </xf>
    <xf numFmtId="49" fontId="14" fillId="0" borderId="47" xfId="0" applyNumberFormat="1" applyFont="1" applyBorder="1" applyAlignment="1">
      <alignment horizontal="left" vertical="top" wrapText="1"/>
    </xf>
    <xf numFmtId="9" fontId="3" fillId="0" borderId="52" xfId="0" applyNumberFormat="1" applyFont="1" applyBorder="1" applyAlignment="1">
      <alignment horizontal="center"/>
    </xf>
    <xf numFmtId="9" fontId="3" fillId="0" borderId="53" xfId="0" applyNumberFormat="1" applyFont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10" fontId="16" fillId="0" borderId="54" xfId="0" applyNumberFormat="1" applyFont="1" applyBorder="1" applyAlignment="1">
      <alignment horizontal="center"/>
    </xf>
    <xf numFmtId="10" fontId="14" fillId="0" borderId="55" xfId="0" applyNumberFormat="1" applyFont="1" applyBorder="1" applyAlignment="1">
      <alignment horizontal="left"/>
    </xf>
    <xf numFmtId="168" fontId="3" fillId="0" borderId="55" xfId="0" applyNumberFormat="1" applyFont="1" applyBorder="1" applyAlignment="1">
      <alignment horizontal="center"/>
    </xf>
    <xf numFmtId="0" fontId="3" fillId="0" borderId="55" xfId="0" applyFont="1" applyBorder="1"/>
    <xf numFmtId="166" fontId="16" fillId="0" borderId="56" xfId="0" applyNumberFormat="1" applyFont="1" applyBorder="1" applyAlignment="1">
      <alignment horizontal="center"/>
    </xf>
    <xf numFmtId="166" fontId="3" fillId="0" borderId="46" xfId="0" applyNumberFormat="1" applyFont="1" applyBorder="1" applyAlignment="1">
      <alignment horizontal="center"/>
    </xf>
    <xf numFmtId="168" fontId="3" fillId="0" borderId="0" xfId="0" applyNumberFormat="1" applyFont="1" applyAlignment="1">
      <alignment horizontal="center"/>
    </xf>
    <xf numFmtId="49" fontId="14" fillId="0" borderId="60" xfId="0" applyNumberFormat="1" applyFont="1" applyBorder="1"/>
    <xf numFmtId="9" fontId="3" fillId="0" borderId="48" xfId="0" applyNumberFormat="1" applyFont="1" applyBorder="1" applyAlignment="1">
      <alignment horizontal="center"/>
    </xf>
    <xf numFmtId="9" fontId="3" fillId="0" borderId="49" xfId="0" applyNumberFormat="1" applyFont="1" applyBorder="1" applyAlignment="1">
      <alignment horizontal="center"/>
    </xf>
    <xf numFmtId="49" fontId="14" fillId="0" borderId="47" xfId="0" applyNumberFormat="1" applyFont="1" applyBorder="1"/>
    <xf numFmtId="9" fontId="14" fillId="0" borderId="50" xfId="0" applyNumberFormat="1" applyFont="1" applyBorder="1" applyAlignment="1">
      <alignment horizontal="center"/>
    </xf>
    <xf numFmtId="9" fontId="14" fillId="0" borderId="51" xfId="0" applyNumberFormat="1" applyFont="1" applyBorder="1" applyAlignment="1">
      <alignment horizontal="center"/>
    </xf>
    <xf numFmtId="166" fontId="14" fillId="0" borderId="0" xfId="0" applyNumberFormat="1" applyFont="1" applyAlignment="1">
      <alignment horizontal="center"/>
    </xf>
    <xf numFmtId="9" fontId="3" fillId="0" borderId="50" xfId="0" applyNumberFormat="1" applyFont="1" applyBorder="1" applyAlignment="1">
      <alignment horizontal="center"/>
    </xf>
    <xf numFmtId="9" fontId="3" fillId="0" borderId="51" xfId="0" applyNumberFormat="1" applyFont="1" applyBorder="1" applyAlignment="1">
      <alignment horizontal="center"/>
    </xf>
    <xf numFmtId="49" fontId="14" fillId="0" borderId="47" xfId="0" applyNumberFormat="1" applyFont="1" applyBorder="1" applyAlignment="1">
      <alignment vertical="top" wrapText="1"/>
    </xf>
    <xf numFmtId="49" fontId="14" fillId="7" borderId="30" xfId="0" applyNumberFormat="1" applyFont="1" applyFill="1" applyBorder="1" applyAlignment="1">
      <alignment horizontal="right" vertical="top" wrapText="1"/>
    </xf>
    <xf numFmtId="9" fontId="3" fillId="7" borderId="61" xfId="0" applyNumberFormat="1" applyFont="1" applyFill="1" applyBorder="1" applyAlignment="1">
      <alignment horizontal="center"/>
    </xf>
    <xf numFmtId="9" fontId="3" fillId="7" borderId="62" xfId="0" applyNumberFormat="1" applyFont="1" applyFill="1" applyBorder="1" applyAlignment="1">
      <alignment horizontal="center"/>
    </xf>
    <xf numFmtId="49" fontId="14" fillId="0" borderId="47" xfId="0" applyNumberFormat="1" applyFont="1" applyBorder="1" applyAlignment="1">
      <alignment horizontal="right" vertical="top" wrapText="1"/>
    </xf>
    <xf numFmtId="49" fontId="14" fillId="0" borderId="63" xfId="0" applyNumberFormat="1" applyFont="1" applyBorder="1" applyAlignment="1">
      <alignment horizontal="left"/>
    </xf>
    <xf numFmtId="9" fontId="3" fillId="0" borderId="64" xfId="0" applyNumberFormat="1" applyFont="1" applyBorder="1" applyAlignment="1">
      <alignment horizontal="center" vertical="center"/>
    </xf>
    <xf numFmtId="9" fontId="3" fillId="0" borderId="65" xfId="0" applyNumberFormat="1" applyFont="1" applyBorder="1" applyAlignment="1">
      <alignment horizontal="center" vertical="center"/>
    </xf>
    <xf numFmtId="168" fontId="9" fillId="0" borderId="0" xfId="0" applyNumberFormat="1" applyFont="1" applyAlignment="1">
      <alignment horizontal="center"/>
    </xf>
    <xf numFmtId="49" fontId="14" fillId="8" borderId="30" xfId="0" applyNumberFormat="1" applyFont="1" applyFill="1" applyBorder="1" applyAlignment="1">
      <alignment horizontal="left"/>
    </xf>
    <xf numFmtId="168" fontId="14" fillId="0" borderId="48" xfId="0" applyNumberFormat="1" applyFont="1" applyBorder="1" applyAlignment="1">
      <alignment horizontal="center"/>
    </xf>
    <xf numFmtId="168" fontId="14" fillId="0" borderId="49" xfId="0" applyNumberFormat="1" applyFont="1" applyBorder="1" applyAlignment="1">
      <alignment horizontal="center"/>
    </xf>
    <xf numFmtId="10" fontId="16" fillId="0" borderId="66" xfId="0" applyNumberFormat="1" applyFont="1" applyBorder="1" applyAlignment="1">
      <alignment horizontal="center"/>
    </xf>
    <xf numFmtId="10" fontId="14" fillId="0" borderId="12" xfId="0" applyNumberFormat="1" applyFont="1" applyBorder="1" applyAlignment="1">
      <alignment horizontal="left"/>
    </xf>
    <xf numFmtId="168" fontId="3" fillId="0" borderId="12" xfId="0" applyNumberFormat="1" applyFont="1" applyBorder="1" applyAlignment="1">
      <alignment horizontal="center"/>
    </xf>
    <xf numFmtId="0" fontId="3" fillId="0" borderId="12" xfId="0" applyFont="1" applyBorder="1"/>
    <xf numFmtId="166" fontId="16" fillId="0" borderId="22" xfId="0" applyNumberFormat="1" applyFont="1" applyBorder="1" applyAlignment="1">
      <alignment horizontal="center"/>
    </xf>
    <xf numFmtId="10" fontId="3" fillId="0" borderId="0" xfId="0" applyNumberFormat="1" applyFont="1" applyAlignment="1">
      <alignment horizontal="center"/>
    </xf>
    <xf numFmtId="10" fontId="3" fillId="0" borderId="46" xfId="0" applyNumberFormat="1" applyFont="1" applyBorder="1" applyAlignment="1">
      <alignment horizontal="center"/>
    </xf>
    <xf numFmtId="49" fontId="14" fillId="0" borderId="60" xfId="0" applyNumberFormat="1" applyFont="1" applyBorder="1" applyAlignment="1">
      <alignment vertical="top" wrapText="1"/>
    </xf>
    <xf numFmtId="44" fontId="4" fillId="0" borderId="0" xfId="0" applyNumberFormat="1" applyFont="1" applyAlignment="1">
      <alignment horizontal="left" wrapText="1"/>
    </xf>
    <xf numFmtId="168" fontId="14" fillId="8" borderId="8" xfId="0" applyNumberFormat="1" applyFont="1" applyFill="1" applyBorder="1" applyAlignment="1">
      <alignment horizontal="center"/>
    </xf>
    <xf numFmtId="168" fontId="7" fillId="0" borderId="0" xfId="0" applyNumberFormat="1" applyFont="1" applyAlignment="1">
      <alignment horizontal="center" wrapText="1"/>
    </xf>
    <xf numFmtId="168" fontId="7" fillId="8" borderId="8" xfId="0" applyNumberFormat="1" applyFont="1" applyFill="1" applyBorder="1" applyAlignment="1">
      <alignment wrapText="1"/>
    </xf>
    <xf numFmtId="168" fontId="7" fillId="8" borderId="8" xfId="0" applyNumberFormat="1" applyFont="1" applyFill="1" applyBorder="1" applyAlignment="1">
      <alignment horizontal="center" wrapText="1"/>
    </xf>
    <xf numFmtId="0" fontId="3" fillId="0" borderId="0" xfId="0" applyFont="1" applyAlignment="1">
      <alignment horizontal="left"/>
    </xf>
    <xf numFmtId="0" fontId="1" fillId="5" borderId="8" xfId="0" applyFont="1" applyFill="1" applyBorder="1"/>
    <xf numFmtId="49" fontId="4" fillId="7" borderId="67" xfId="0" applyNumberFormat="1" applyFont="1" applyFill="1" applyBorder="1" applyAlignment="1">
      <alignment vertical="center" wrapText="1"/>
    </xf>
    <xf numFmtId="49" fontId="4" fillId="7" borderId="34" xfId="0" applyNumberFormat="1" applyFont="1" applyFill="1" applyBorder="1" applyAlignment="1">
      <alignment vertical="center" wrapText="1"/>
    </xf>
    <xf numFmtId="38" fontId="4" fillId="7" borderId="20" xfId="0" applyNumberFormat="1" applyFont="1" applyFill="1" applyBorder="1" applyAlignment="1">
      <alignment horizontal="center" vertical="center"/>
    </xf>
    <xf numFmtId="38" fontId="4" fillId="0" borderId="36" xfId="0" applyNumberFormat="1" applyFont="1" applyBorder="1" applyAlignment="1">
      <alignment horizontal="center" vertical="center"/>
    </xf>
    <xf numFmtId="0" fontId="14" fillId="5" borderId="8" xfId="0" applyFont="1" applyFill="1" applyBorder="1" applyAlignment="1">
      <alignment vertical="center"/>
    </xf>
    <xf numFmtId="0" fontId="4" fillId="5" borderId="8" xfId="0" applyFont="1" applyFill="1" applyBorder="1"/>
    <xf numFmtId="49" fontId="4" fillId="0" borderId="47" xfId="0" applyNumberFormat="1" applyFont="1" applyBorder="1" applyAlignment="1">
      <alignment horizontal="left"/>
    </xf>
    <xf numFmtId="49" fontId="3" fillId="9" borderId="8" xfId="0" applyNumberFormat="1" applyFont="1" applyFill="1" applyBorder="1" applyAlignment="1">
      <alignment horizontal="center" vertical="center" wrapText="1"/>
    </xf>
    <xf numFmtId="168" fontId="4" fillId="0" borderId="46" xfId="0" applyNumberFormat="1" applyFont="1" applyBorder="1" applyAlignment="1">
      <alignment horizontal="center"/>
    </xf>
    <xf numFmtId="49" fontId="4" fillId="7" borderId="30" xfId="0" applyNumberFormat="1" applyFont="1" applyFill="1" applyBorder="1" applyAlignment="1">
      <alignment horizontal="left" vertical="center"/>
    </xf>
    <xf numFmtId="166" fontId="4" fillId="7" borderId="8" xfId="0" applyNumberFormat="1" applyFont="1" applyFill="1" applyBorder="1" applyAlignment="1">
      <alignment horizontal="center" vertical="center"/>
    </xf>
    <xf numFmtId="168" fontId="20" fillId="7" borderId="8" xfId="0" applyNumberFormat="1" applyFont="1" applyFill="1" applyBorder="1" applyAlignment="1">
      <alignment horizontal="center" vertical="center"/>
    </xf>
    <xf numFmtId="166" fontId="4" fillId="7" borderId="8" xfId="0" applyNumberFormat="1" applyFont="1" applyFill="1" applyBorder="1" applyAlignment="1">
      <alignment horizontal="center" vertical="center" wrapText="1"/>
    </xf>
    <xf numFmtId="41" fontId="4" fillId="7" borderId="8" xfId="0" applyNumberFormat="1" applyFont="1" applyFill="1" applyBorder="1" applyAlignment="1">
      <alignment horizontal="center" vertical="center"/>
    </xf>
    <xf numFmtId="41" fontId="4" fillId="7" borderId="31" xfId="0" applyNumberFormat="1" applyFont="1" applyFill="1" applyBorder="1" applyAlignment="1">
      <alignment horizontal="center" vertical="center" wrapText="1"/>
    </xf>
    <xf numFmtId="9" fontId="9" fillId="3" borderId="8" xfId="0" applyNumberFormat="1" applyFont="1" applyFill="1" applyBorder="1" applyAlignment="1">
      <alignment horizontal="center"/>
    </xf>
    <xf numFmtId="9" fontId="9" fillId="0" borderId="0" xfId="0" applyNumberFormat="1" applyFont="1" applyAlignment="1">
      <alignment horizontal="center"/>
    </xf>
    <xf numFmtId="41" fontId="9" fillId="0" borderId="0" xfId="0" applyNumberFormat="1" applyFont="1" applyAlignment="1">
      <alignment horizontal="center"/>
    </xf>
    <xf numFmtId="38" fontId="4" fillId="0" borderId="20" xfId="0" applyNumberFormat="1" applyFont="1" applyBorder="1" applyAlignment="1">
      <alignment horizontal="center"/>
    </xf>
    <xf numFmtId="10" fontId="19" fillId="0" borderId="0" xfId="0" applyNumberFormat="1" applyFont="1" applyAlignment="1">
      <alignment horizontal="center" vertical="center"/>
    </xf>
    <xf numFmtId="49" fontId="4" fillId="7" borderId="69" xfId="0" applyNumberFormat="1" applyFont="1" applyFill="1" applyBorder="1" applyAlignment="1">
      <alignment horizontal="left" vertical="top" wrapText="1"/>
    </xf>
    <xf numFmtId="166" fontId="9" fillId="7" borderId="70" xfId="0" applyNumberFormat="1" applyFont="1" applyFill="1" applyBorder="1" applyAlignment="1">
      <alignment horizontal="center"/>
    </xf>
    <xf numFmtId="168" fontId="9" fillId="7" borderId="70" xfId="0" applyNumberFormat="1" applyFont="1" applyFill="1" applyBorder="1" applyAlignment="1">
      <alignment horizontal="center"/>
    </xf>
    <xf numFmtId="41" fontId="9" fillId="7" borderId="70" xfId="0" applyNumberFormat="1" applyFont="1" applyFill="1" applyBorder="1" applyAlignment="1">
      <alignment horizontal="center"/>
    </xf>
    <xf numFmtId="44" fontId="3" fillId="5" borderId="8" xfId="0" applyNumberFormat="1" applyFont="1" applyFill="1" applyBorder="1"/>
    <xf numFmtId="49" fontId="4" fillId="0" borderId="0" xfId="0" applyNumberFormat="1" applyFont="1" applyAlignment="1">
      <alignment horizontal="left"/>
    </xf>
    <xf numFmtId="166" fontId="9" fillId="5" borderId="8" xfId="0" applyNumberFormat="1" applyFont="1" applyFill="1" applyBorder="1" applyAlignment="1">
      <alignment horizontal="center"/>
    </xf>
    <xf numFmtId="168" fontId="9" fillId="5" borderId="8" xfId="0" applyNumberFormat="1" applyFont="1" applyFill="1" applyBorder="1" applyAlignment="1">
      <alignment horizontal="center"/>
    </xf>
    <xf numFmtId="41" fontId="9" fillId="5" borderId="8" xfId="0" applyNumberFormat="1" applyFont="1" applyFill="1" applyBorder="1" applyAlignment="1">
      <alignment horizontal="center"/>
    </xf>
    <xf numFmtId="0" fontId="5" fillId="0" borderId="0" xfId="0" applyFont="1"/>
    <xf numFmtId="49" fontId="4" fillId="7" borderId="67" xfId="0" applyNumberFormat="1" applyFont="1" applyFill="1" applyBorder="1" applyAlignment="1">
      <alignment horizontal="left" vertical="center"/>
    </xf>
    <xf numFmtId="166" fontId="4" fillId="7" borderId="34" xfId="0" applyNumberFormat="1" applyFont="1" applyFill="1" applyBorder="1" applyAlignment="1">
      <alignment horizontal="center" vertical="center"/>
    </xf>
    <xf numFmtId="168" fontId="20" fillId="7" borderId="34" xfId="0" applyNumberFormat="1" applyFont="1" applyFill="1" applyBorder="1" applyAlignment="1">
      <alignment horizontal="center" vertical="center"/>
    </xf>
    <xf numFmtId="166" fontId="4" fillId="7" borderId="34" xfId="0" applyNumberFormat="1" applyFont="1" applyFill="1" applyBorder="1" applyAlignment="1">
      <alignment horizontal="center" vertical="center" wrapText="1"/>
    </xf>
    <xf numFmtId="41" fontId="4" fillId="7" borderId="34" xfId="0" applyNumberFormat="1" applyFont="1" applyFill="1" applyBorder="1" applyAlignment="1">
      <alignment horizontal="center" vertical="center"/>
    </xf>
    <xf numFmtId="41" fontId="4" fillId="7" borderId="71" xfId="0" applyNumberFormat="1" applyFont="1" applyFill="1" applyBorder="1" applyAlignment="1">
      <alignment horizontal="center" vertical="center" wrapText="1"/>
    </xf>
    <xf numFmtId="0" fontId="5" fillId="5" borderId="8" xfId="0" applyFont="1" applyFill="1" applyBorder="1"/>
    <xf numFmtId="49" fontId="4" fillId="0" borderId="47" xfId="0" applyNumberFormat="1" applyFont="1" applyBorder="1" applyAlignment="1">
      <alignment vertical="top" wrapText="1"/>
    </xf>
    <xf numFmtId="41" fontId="9" fillId="0" borderId="0" xfId="0" quotePrefix="1" applyNumberFormat="1" applyFont="1" applyAlignment="1">
      <alignment horizontal="center"/>
    </xf>
    <xf numFmtId="38" fontId="9" fillId="0" borderId="20" xfId="0" applyNumberFormat="1" applyFont="1" applyBorder="1" applyAlignment="1">
      <alignment horizontal="center"/>
    </xf>
    <xf numFmtId="49" fontId="4" fillId="0" borderId="47" xfId="0" applyNumberFormat="1" applyFont="1" applyBorder="1"/>
    <xf numFmtId="166" fontId="4" fillId="0" borderId="0" xfId="0" applyNumberFormat="1" applyFont="1" applyAlignment="1">
      <alignment horizontal="center"/>
    </xf>
    <xf numFmtId="41" fontId="4" fillId="0" borderId="0" xfId="0" applyNumberFormat="1" applyFont="1" applyAlignment="1">
      <alignment horizontal="center"/>
    </xf>
    <xf numFmtId="41" fontId="4" fillId="0" borderId="46" xfId="0" applyNumberFormat="1" applyFont="1" applyBorder="1" applyAlignment="1">
      <alignment horizontal="center"/>
    </xf>
    <xf numFmtId="166" fontId="9" fillId="0" borderId="0" xfId="0" applyNumberFormat="1" applyFont="1" applyAlignment="1">
      <alignment horizontal="center"/>
    </xf>
    <xf numFmtId="41" fontId="9" fillId="0" borderId="46" xfId="0" applyNumberFormat="1" applyFont="1" applyBorder="1" applyAlignment="1">
      <alignment horizontal="center"/>
    </xf>
    <xf numFmtId="41" fontId="19" fillId="0" borderId="0" xfId="0" applyNumberFormat="1" applyFont="1" applyAlignment="1">
      <alignment horizontal="center"/>
    </xf>
    <xf numFmtId="9" fontId="4" fillId="0" borderId="0" xfId="0" applyNumberFormat="1" applyFont="1" applyAlignment="1">
      <alignment horizontal="center"/>
    </xf>
    <xf numFmtId="0" fontId="21" fillId="0" borderId="0" xfId="0" applyFont="1"/>
    <xf numFmtId="49" fontId="4" fillId="7" borderId="69" xfId="0" applyNumberFormat="1" applyFont="1" applyFill="1" applyBorder="1" applyAlignment="1">
      <alignment horizontal="left" vertical="center"/>
    </xf>
    <xf numFmtId="9" fontId="21" fillId="7" borderId="70" xfId="0" applyNumberFormat="1" applyFont="1" applyFill="1" applyBorder="1" applyAlignment="1">
      <alignment horizontal="center"/>
    </xf>
    <xf numFmtId="41" fontId="21" fillId="7" borderId="70" xfId="0" applyNumberFormat="1" applyFont="1" applyFill="1" applyBorder="1" applyAlignment="1">
      <alignment horizontal="center"/>
    </xf>
    <xf numFmtId="38" fontId="5" fillId="7" borderId="20" xfId="0" applyNumberFormat="1" applyFont="1" applyFill="1" applyBorder="1" applyAlignment="1">
      <alignment horizontal="center"/>
    </xf>
    <xf numFmtId="0" fontId="21" fillId="0" borderId="0" xfId="0" applyFont="1" applyAlignment="1">
      <alignment horizontal="left"/>
    </xf>
    <xf numFmtId="0" fontId="1" fillId="8" borderId="72" xfId="0" applyFont="1" applyFill="1" applyBorder="1" applyAlignment="1">
      <alignment horizontal="center" vertical="center"/>
    </xf>
    <xf numFmtId="49" fontId="4" fillId="10" borderId="73" xfId="0" applyNumberFormat="1" applyFont="1" applyFill="1" applyBorder="1" applyAlignment="1">
      <alignment horizontal="center" vertical="center"/>
    </xf>
    <xf numFmtId="0" fontId="4" fillId="11" borderId="73" xfId="0" applyFont="1" applyFill="1" applyBorder="1" applyAlignment="1">
      <alignment horizontal="center" vertical="center"/>
    </xf>
    <xf numFmtId="49" fontId="4" fillId="12" borderId="10" xfId="0" applyNumberFormat="1" applyFont="1" applyFill="1" applyBorder="1" applyAlignment="1">
      <alignment horizontal="center" vertical="center"/>
    </xf>
    <xf numFmtId="0" fontId="9" fillId="5" borderId="8" xfId="0" applyFont="1" applyFill="1" applyBorder="1"/>
    <xf numFmtId="0" fontId="1" fillId="0" borderId="0" xfId="0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5" borderId="8" xfId="0" applyFont="1" applyFill="1" applyBorder="1" applyAlignment="1">
      <alignment horizontal="left"/>
    </xf>
    <xf numFmtId="165" fontId="10" fillId="5" borderId="8" xfId="0" applyNumberFormat="1" applyFont="1" applyFill="1" applyBorder="1" applyAlignment="1">
      <alignment horizontal="left" vertical="top"/>
    </xf>
    <xf numFmtId="6" fontId="5" fillId="0" borderId="47" xfId="0" applyNumberFormat="1" applyFont="1" applyBorder="1" applyAlignment="1">
      <alignment horizontal="center" vertical="top"/>
    </xf>
    <xf numFmtId="38" fontId="5" fillId="0" borderId="20" xfId="0" applyNumberFormat="1" applyFont="1" applyBorder="1" applyAlignment="1">
      <alignment horizontal="center" vertical="top"/>
    </xf>
    <xf numFmtId="6" fontId="5" fillId="0" borderId="0" xfId="0" applyNumberFormat="1" applyFont="1" applyAlignment="1">
      <alignment horizontal="center" vertical="top"/>
    </xf>
    <xf numFmtId="38" fontId="5" fillId="0" borderId="35" xfId="0" applyNumberFormat="1" applyFont="1" applyBorder="1" applyAlignment="1">
      <alignment horizontal="center" vertical="top"/>
    </xf>
    <xf numFmtId="6" fontId="9" fillId="3" borderId="24" xfId="0" applyNumberFormat="1" applyFont="1" applyFill="1" applyBorder="1" applyAlignment="1">
      <alignment horizontal="left" vertical="top"/>
    </xf>
    <xf numFmtId="0" fontId="7" fillId="5" borderId="8" xfId="0" applyFont="1" applyFill="1" applyBorder="1"/>
    <xf numFmtId="6" fontId="4" fillId="0" borderId="63" xfId="0" applyNumberFormat="1" applyFont="1" applyBorder="1" applyAlignment="1">
      <alignment horizontal="center" vertical="top"/>
    </xf>
    <xf numFmtId="6" fontId="9" fillId="0" borderId="64" xfId="0" applyNumberFormat="1" applyFont="1" applyBorder="1" applyAlignment="1">
      <alignment horizontal="center" vertical="top"/>
    </xf>
    <xf numFmtId="6" fontId="3" fillId="0" borderId="64" xfId="0" applyNumberFormat="1" applyFont="1" applyBorder="1" applyAlignment="1">
      <alignment horizontal="center" vertical="top"/>
    </xf>
    <xf numFmtId="6" fontId="9" fillId="0" borderId="65" xfId="0" applyNumberFormat="1" applyFont="1" applyBorder="1" applyAlignment="1">
      <alignment horizontal="center" vertical="top"/>
    </xf>
    <xf numFmtId="165" fontId="13" fillId="5" borderId="8" xfId="0" applyNumberFormat="1" applyFont="1" applyFill="1" applyBorder="1" applyAlignment="1">
      <alignment horizontal="left" vertical="top"/>
    </xf>
    <xf numFmtId="0" fontId="10" fillId="5" borderId="8" xfId="0" applyFont="1" applyFill="1" applyBorder="1" applyAlignment="1">
      <alignment horizontal="left" vertical="top"/>
    </xf>
    <xf numFmtId="0" fontId="22" fillId="0" borderId="0" xfId="0" applyFont="1"/>
    <xf numFmtId="6" fontId="22" fillId="0" borderId="41" xfId="0" applyNumberFormat="1" applyFont="1" applyBorder="1" applyAlignment="1">
      <alignment horizontal="center" vertical="top"/>
    </xf>
    <xf numFmtId="38" fontId="22" fillId="0" borderId="20" xfId="0" applyNumberFormat="1" applyFont="1" applyBorder="1" applyAlignment="1">
      <alignment horizontal="center" vertical="top"/>
    </xf>
    <xf numFmtId="6" fontId="3" fillId="5" borderId="34" xfId="0" applyNumberFormat="1" applyFont="1" applyFill="1" applyBorder="1" applyAlignment="1">
      <alignment horizontal="center" vertical="top"/>
    </xf>
    <xf numFmtId="6" fontId="9" fillId="3" borderId="15" xfId="0" applyNumberFormat="1" applyFont="1" applyFill="1" applyBorder="1" applyAlignment="1">
      <alignment horizontal="left" vertical="top"/>
    </xf>
    <xf numFmtId="0" fontId="23" fillId="0" borderId="0" xfId="0" applyFont="1"/>
    <xf numFmtId="6" fontId="9" fillId="3" borderId="23" xfId="0" applyNumberFormat="1" applyFont="1" applyFill="1" applyBorder="1" applyAlignment="1">
      <alignment horizontal="left" vertical="top"/>
    </xf>
    <xf numFmtId="38" fontId="9" fillId="3" borderId="61" xfId="0" applyNumberFormat="1" applyFont="1" applyFill="1" applyBorder="1" applyAlignment="1">
      <alignment horizontal="center" vertical="top"/>
    </xf>
    <xf numFmtId="6" fontId="4" fillId="5" borderId="8" xfId="0" applyNumberFormat="1" applyFont="1" applyFill="1" applyBorder="1" applyAlignment="1">
      <alignment horizontal="center" vertical="top"/>
    </xf>
    <xf numFmtId="38" fontId="9" fillId="3" borderId="62" xfId="0" applyNumberFormat="1" applyFont="1" applyFill="1" applyBorder="1" applyAlignment="1">
      <alignment horizontal="center" vertical="top"/>
    </xf>
    <xf numFmtId="38" fontId="9" fillId="3" borderId="24" xfId="0" applyNumberFormat="1" applyFont="1" applyFill="1" applyBorder="1" applyAlignment="1">
      <alignment horizontal="center" vertical="top"/>
    </xf>
    <xf numFmtId="6" fontId="3" fillId="5" borderId="8" xfId="0" applyNumberFormat="1" applyFont="1" applyFill="1" applyBorder="1" applyAlignment="1">
      <alignment horizontal="center" vertical="top"/>
    </xf>
    <xf numFmtId="38" fontId="9" fillId="3" borderId="14" xfId="0" applyNumberFormat="1" applyFont="1" applyFill="1" applyBorder="1" applyAlignment="1">
      <alignment horizontal="center" vertical="top"/>
    </xf>
    <xf numFmtId="6" fontId="9" fillId="3" borderId="15" xfId="0" applyNumberFormat="1" applyFont="1" applyFill="1" applyBorder="1" applyAlignment="1">
      <alignment horizontal="left" vertical="top" wrapText="1"/>
    </xf>
    <xf numFmtId="44" fontId="9" fillId="5" borderId="8" xfId="0" applyNumberFormat="1" applyFont="1" applyFill="1" applyBorder="1"/>
    <xf numFmtId="6" fontId="9" fillId="3" borderId="4" xfId="0" applyNumberFormat="1" applyFont="1" applyFill="1" applyBorder="1" applyAlignment="1">
      <alignment horizontal="left" vertical="top"/>
    </xf>
    <xf numFmtId="38" fontId="9" fillId="3" borderId="77" xfId="0" applyNumberFormat="1" applyFont="1" applyFill="1" applyBorder="1" applyAlignment="1">
      <alignment horizontal="center" vertical="top"/>
    </xf>
    <xf numFmtId="6" fontId="3" fillId="5" borderId="70" xfId="0" applyNumberFormat="1" applyFont="1" applyFill="1" applyBorder="1" applyAlignment="1">
      <alignment horizontal="center" vertical="top"/>
    </xf>
    <xf numFmtId="38" fontId="9" fillId="3" borderId="78" xfId="0" applyNumberFormat="1" applyFont="1" applyFill="1" applyBorder="1" applyAlignment="1">
      <alignment horizontal="center" vertical="top"/>
    </xf>
    <xf numFmtId="6" fontId="14" fillId="0" borderId="35" xfId="0" applyNumberFormat="1" applyFont="1" applyBorder="1" applyAlignment="1">
      <alignment horizontal="center" vertical="top"/>
    </xf>
    <xf numFmtId="6" fontId="9" fillId="0" borderId="29" xfId="0" applyNumberFormat="1" applyFont="1" applyBorder="1" applyAlignment="1">
      <alignment horizontal="center" vertical="top"/>
    </xf>
    <xf numFmtId="6" fontId="3" fillId="5" borderId="79" xfId="0" applyNumberFormat="1" applyFont="1" applyFill="1" applyBorder="1" applyAlignment="1">
      <alignment horizontal="center" vertical="top"/>
    </xf>
    <xf numFmtId="3" fontId="9" fillId="0" borderId="46" xfId="0" applyNumberFormat="1" applyFont="1" applyBorder="1" applyAlignment="1">
      <alignment horizontal="center" vertical="top"/>
    </xf>
    <xf numFmtId="0" fontId="13" fillId="5" borderId="8" xfId="0" applyFont="1" applyFill="1" applyBorder="1" applyAlignment="1">
      <alignment horizontal="left" vertical="top"/>
    </xf>
    <xf numFmtId="44" fontId="19" fillId="0" borderId="0" xfId="0" applyNumberFormat="1" applyFont="1"/>
    <xf numFmtId="6" fontId="22" fillId="0" borderId="41" xfId="0" applyNumberFormat="1" applyFont="1" applyBorder="1" applyAlignment="1">
      <alignment horizontal="center" vertical="top" wrapText="1"/>
    </xf>
    <xf numFmtId="44" fontId="19" fillId="5" borderId="8" xfId="0" applyNumberFormat="1" applyFont="1" applyFill="1" applyBorder="1"/>
    <xf numFmtId="44" fontId="23" fillId="5" borderId="8" xfId="0" applyNumberFormat="1" applyFont="1" applyFill="1" applyBorder="1"/>
    <xf numFmtId="6" fontId="3" fillId="0" borderId="80" xfId="0" applyNumberFormat="1" applyFont="1" applyBorder="1" applyAlignment="1">
      <alignment horizontal="center" vertical="top"/>
    </xf>
    <xf numFmtId="6" fontId="9" fillId="3" borderId="81" xfId="0" applyNumberFormat="1" applyFont="1" applyFill="1" applyBorder="1" applyAlignment="1">
      <alignment horizontal="left" vertical="top"/>
    </xf>
    <xf numFmtId="38" fontId="9" fillId="3" borderId="25" xfId="0" applyNumberFormat="1" applyFont="1" applyFill="1" applyBorder="1" applyAlignment="1">
      <alignment horizontal="center" vertical="top"/>
    </xf>
    <xf numFmtId="38" fontId="9" fillId="3" borderId="26" xfId="0" applyNumberFormat="1" applyFont="1" applyFill="1" applyBorder="1" applyAlignment="1">
      <alignment horizontal="center" vertical="top"/>
    </xf>
    <xf numFmtId="6" fontId="4" fillId="0" borderId="35" xfId="0" applyNumberFormat="1" applyFont="1" applyBorder="1" applyAlignment="1">
      <alignment horizontal="left" vertical="top"/>
    </xf>
    <xf numFmtId="6" fontId="3" fillId="0" borderId="29" xfId="0" applyNumberFormat="1" applyFont="1" applyBorder="1" applyAlignment="1">
      <alignment horizontal="center" vertical="top"/>
    </xf>
    <xf numFmtId="6" fontId="9" fillId="0" borderId="36" xfId="0" applyNumberFormat="1" applyFont="1" applyBorder="1" applyAlignment="1">
      <alignment horizontal="center" vertical="top"/>
    </xf>
    <xf numFmtId="44" fontId="22" fillId="5" borderId="8" xfId="0" applyNumberFormat="1" applyFont="1" applyFill="1" applyBorder="1"/>
    <xf numFmtId="6" fontId="24" fillId="0" borderId="63" xfId="0" applyNumberFormat="1" applyFont="1" applyBorder="1" applyAlignment="1">
      <alignment horizontal="left" vertical="top" wrapText="1"/>
    </xf>
    <xf numFmtId="6" fontId="9" fillId="0" borderId="0" xfId="0" applyNumberFormat="1" applyFont="1" applyAlignment="1">
      <alignment horizontal="left" vertical="top"/>
    </xf>
    <xf numFmtId="6" fontId="4" fillId="0" borderId="47" xfId="0" applyNumberFormat="1" applyFont="1" applyBorder="1" applyAlignment="1">
      <alignment horizontal="left" vertical="top"/>
    </xf>
    <xf numFmtId="6" fontId="9" fillId="0" borderId="0" xfId="0" applyNumberFormat="1" applyFont="1" applyAlignment="1">
      <alignment horizontal="center" vertical="top"/>
    </xf>
    <xf numFmtId="6" fontId="9" fillId="0" borderId="46" xfId="0" applyNumberFormat="1" applyFont="1" applyBorder="1" applyAlignment="1">
      <alignment horizontal="center" vertical="top"/>
    </xf>
    <xf numFmtId="6" fontId="22" fillId="0" borderId="35" xfId="0" applyNumberFormat="1" applyFont="1" applyBorder="1" applyAlignment="1">
      <alignment horizontal="left" vertical="top"/>
    </xf>
    <xf numFmtId="6" fontId="9" fillId="3" borderId="24" xfId="0" applyNumberFormat="1" applyFont="1" applyFill="1" applyBorder="1" applyAlignment="1">
      <alignment horizontal="left" vertical="top" wrapText="1"/>
    </xf>
    <xf numFmtId="6" fontId="3" fillId="5" borderId="30" xfId="0" applyNumberFormat="1" applyFont="1" applyFill="1" applyBorder="1" applyAlignment="1">
      <alignment horizontal="center" vertical="top"/>
    </xf>
    <xf numFmtId="6" fontId="3" fillId="5" borderId="31" xfId="0" applyNumberFormat="1" applyFont="1" applyFill="1" applyBorder="1" applyAlignment="1">
      <alignment horizontal="center" vertical="top"/>
    </xf>
    <xf numFmtId="6" fontId="22" fillId="0" borderId="1" xfId="0" applyNumberFormat="1" applyFont="1" applyBorder="1" applyAlignment="1">
      <alignment horizontal="center" vertical="top" wrapText="1"/>
    </xf>
    <xf numFmtId="6" fontId="9" fillId="0" borderId="23" xfId="0" applyNumberFormat="1" applyFont="1" applyBorder="1" applyAlignment="1">
      <alignment horizontal="left" vertical="top" wrapText="1"/>
    </xf>
    <xf numFmtId="38" fontId="9" fillId="0" borderId="52" xfId="0" applyNumberFormat="1" applyFont="1" applyBorder="1" applyAlignment="1">
      <alignment horizontal="center" vertical="top"/>
    </xf>
    <xf numFmtId="6" fontId="3" fillId="0" borderId="0" xfId="0" applyNumberFormat="1" applyFont="1" applyAlignment="1">
      <alignment horizontal="center" vertical="top"/>
    </xf>
    <xf numFmtId="38" fontId="9" fillId="0" borderId="53" xfId="0" applyNumberFormat="1" applyFont="1" applyBorder="1" applyAlignment="1">
      <alignment horizontal="center" vertical="top"/>
    </xf>
    <xf numFmtId="6" fontId="9" fillId="0" borderId="21" xfId="0" applyNumberFormat="1" applyFont="1" applyBorder="1" applyAlignment="1">
      <alignment horizontal="center" vertical="top"/>
    </xf>
    <xf numFmtId="38" fontId="9" fillId="0" borderId="51" xfId="0" applyNumberFormat="1" applyFont="1" applyBorder="1" applyAlignment="1">
      <alignment horizontal="center" vertical="top"/>
    </xf>
    <xf numFmtId="38" fontId="9" fillId="0" borderId="24" xfId="0" applyNumberFormat="1" applyFont="1" applyBorder="1" applyAlignment="1">
      <alignment horizontal="center" vertical="top"/>
    </xf>
    <xf numFmtId="38" fontId="9" fillId="0" borderId="14" xfId="0" applyNumberFormat="1" applyFont="1" applyBorder="1" applyAlignment="1">
      <alignment horizontal="center" vertical="top"/>
    </xf>
    <xf numFmtId="6" fontId="9" fillId="0" borderId="80" xfId="0" applyNumberFormat="1" applyFont="1" applyBorder="1" applyAlignment="1">
      <alignment horizontal="center" vertical="top"/>
    </xf>
    <xf numFmtId="6" fontId="9" fillId="5" borderId="8" xfId="0" applyNumberFormat="1" applyFont="1" applyFill="1" applyBorder="1" applyAlignment="1">
      <alignment horizontal="center" vertical="top"/>
    </xf>
    <xf numFmtId="6" fontId="9" fillId="5" borderId="31" xfId="0" applyNumberFormat="1" applyFont="1" applyFill="1" applyBorder="1" applyAlignment="1">
      <alignment horizontal="center" vertical="top"/>
    </xf>
    <xf numFmtId="6" fontId="5" fillId="0" borderId="20" xfId="0" applyNumberFormat="1" applyFont="1" applyBorder="1" applyAlignment="1">
      <alignment horizontal="left" vertical="top"/>
    </xf>
    <xf numFmtId="0" fontId="16" fillId="0" borderId="0" xfId="0" applyFont="1" applyAlignment="1">
      <alignment vertical="top" wrapText="1"/>
    </xf>
    <xf numFmtId="165" fontId="4" fillId="5" borderId="8" xfId="0" applyNumberFormat="1" applyFont="1" applyFill="1" applyBorder="1" applyAlignment="1">
      <alignment horizontal="center"/>
    </xf>
    <xf numFmtId="165" fontId="9" fillId="5" borderId="8" xfId="0" applyNumberFormat="1" applyFont="1" applyFill="1" applyBorder="1" applyAlignment="1">
      <alignment horizontal="center"/>
    </xf>
    <xf numFmtId="165" fontId="9" fillId="5" borderId="8" xfId="0" applyNumberFormat="1" applyFont="1" applyFill="1" applyBorder="1" applyAlignment="1">
      <alignment horizontal="left"/>
    </xf>
    <xf numFmtId="165" fontId="4" fillId="5" borderId="8" xfId="0" applyNumberFormat="1" applyFont="1" applyFill="1" applyBorder="1" applyAlignment="1">
      <alignment horizontal="center" wrapText="1"/>
    </xf>
    <xf numFmtId="165" fontId="14" fillId="5" borderId="8" xfId="0" applyNumberFormat="1" applyFont="1" applyFill="1" applyBorder="1" applyAlignment="1">
      <alignment horizontal="center"/>
    </xf>
    <xf numFmtId="165" fontId="4" fillId="5" borderId="8" xfId="0" applyNumberFormat="1" applyFont="1" applyFill="1" applyBorder="1" applyAlignment="1">
      <alignment horizontal="left"/>
    </xf>
    <xf numFmtId="44" fontId="14" fillId="5" borderId="8" xfId="0" applyNumberFormat="1" applyFont="1" applyFill="1" applyBorder="1"/>
    <xf numFmtId="49" fontId="3" fillId="5" borderId="8" xfId="0" applyNumberFormat="1" applyFont="1" applyFill="1" applyBorder="1"/>
    <xf numFmtId="0" fontId="9" fillId="5" borderId="8" xfId="0" applyFont="1" applyFill="1" applyBorder="1" applyAlignment="1">
      <alignment horizontal="left"/>
    </xf>
    <xf numFmtId="0" fontId="4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4" fillId="3" borderId="20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44" fontId="9" fillId="6" borderId="8" xfId="0" applyNumberFormat="1" applyFont="1" applyFill="1" applyBorder="1"/>
    <xf numFmtId="0" fontId="9" fillId="0" borderId="0" xfId="0" applyFont="1" applyAlignment="1">
      <alignment horizontal="center" vertical="top"/>
    </xf>
    <xf numFmtId="38" fontId="9" fillId="3" borderId="72" xfId="0" applyNumberFormat="1" applyFont="1" applyFill="1" applyBorder="1" applyAlignment="1">
      <alignment horizontal="center" vertical="top"/>
    </xf>
    <xf numFmtId="38" fontId="9" fillId="3" borderId="73" xfId="0" applyNumberFormat="1" applyFont="1" applyFill="1" applyBorder="1" applyAlignment="1">
      <alignment horizontal="center" vertical="top"/>
    </xf>
    <xf numFmtId="38" fontId="9" fillId="0" borderId="73" xfId="0" applyNumberFormat="1" applyFont="1" applyBorder="1" applyAlignment="1">
      <alignment horizontal="center" vertical="top"/>
    </xf>
    <xf numFmtId="38" fontId="9" fillId="0" borderId="10" xfId="0" applyNumberFormat="1" applyFont="1" applyBorder="1" applyAlignment="1">
      <alignment horizontal="center" vertical="top"/>
    </xf>
    <xf numFmtId="38" fontId="9" fillId="3" borderId="23" xfId="0" applyNumberFormat="1" applyFont="1" applyFill="1" applyBorder="1" applyAlignment="1">
      <alignment horizontal="center" vertical="top"/>
    </xf>
    <xf numFmtId="38" fontId="9" fillId="3" borderId="4" xfId="0" applyNumberFormat="1" applyFont="1" applyFill="1" applyBorder="1" applyAlignment="1">
      <alignment horizontal="center" vertical="top"/>
    </xf>
    <xf numFmtId="38" fontId="9" fillId="0" borderId="77" xfId="0" applyNumberFormat="1" applyFont="1" applyBorder="1" applyAlignment="1">
      <alignment horizontal="center" vertical="top"/>
    </xf>
    <xf numFmtId="38" fontId="9" fillId="0" borderId="78" xfId="0" applyNumberFormat="1" applyFont="1" applyBorder="1" applyAlignment="1">
      <alignment horizontal="center" vertical="top"/>
    </xf>
    <xf numFmtId="38" fontId="9" fillId="0" borderId="82" xfId="0" applyNumberFormat="1" applyFont="1" applyBorder="1" applyAlignment="1">
      <alignment horizontal="center" vertical="top"/>
    </xf>
    <xf numFmtId="38" fontId="9" fillId="0" borderId="83" xfId="0" applyNumberFormat="1" applyFont="1" applyBorder="1" applyAlignment="1">
      <alignment horizontal="center" vertical="top"/>
    </xf>
    <xf numFmtId="38" fontId="9" fillId="0" borderId="84" xfId="0" applyNumberFormat="1" applyFont="1" applyBorder="1" applyAlignment="1">
      <alignment horizontal="center" vertical="top"/>
    </xf>
    <xf numFmtId="0" fontId="5" fillId="0" borderId="0" xfId="0" applyFont="1" applyAlignment="1">
      <alignment horizontal="center"/>
    </xf>
    <xf numFmtId="38" fontId="3" fillId="0" borderId="0" xfId="0" applyNumberFormat="1" applyFont="1"/>
    <xf numFmtId="8" fontId="3" fillId="6" borderId="8" xfId="0" applyNumberFormat="1" applyFont="1" applyFill="1" applyBorder="1"/>
    <xf numFmtId="40" fontId="3" fillId="3" borderId="24" xfId="0" applyNumberFormat="1" applyFont="1" applyFill="1" applyBorder="1" applyAlignment="1">
      <alignment vertical="top"/>
    </xf>
    <xf numFmtId="38" fontId="3" fillId="0" borderId="24" xfId="0" applyNumberFormat="1" applyFont="1" applyBorder="1" applyAlignment="1">
      <alignment vertical="top"/>
    </xf>
    <xf numFmtId="8" fontId="3" fillId="0" borderId="0" xfId="0" applyNumberFormat="1" applyFont="1"/>
    <xf numFmtId="38" fontId="3" fillId="0" borderId="24" xfId="0" applyNumberFormat="1" applyFont="1" applyBorder="1" applyAlignment="1">
      <alignment vertical="center"/>
    </xf>
    <xf numFmtId="44" fontId="14" fillId="13" borderId="8" xfId="0" applyNumberFormat="1" applyFont="1" applyFill="1" applyBorder="1" applyAlignment="1">
      <alignment horizontal="center" vertical="top" wrapText="1"/>
    </xf>
    <xf numFmtId="38" fontId="14" fillId="13" borderId="24" xfId="0" applyNumberFormat="1" applyFont="1" applyFill="1" applyBorder="1" applyAlignment="1">
      <alignment vertical="center"/>
    </xf>
    <xf numFmtId="6" fontId="3" fillId="0" borderId="0" xfId="0" applyNumberFormat="1" applyFont="1" applyAlignment="1">
      <alignment vertical="center"/>
    </xf>
    <xf numFmtId="6" fontId="3" fillId="14" borderId="24" xfId="0" applyNumberFormat="1" applyFont="1" applyFill="1" applyBorder="1" applyAlignment="1">
      <alignment vertical="center"/>
    </xf>
    <xf numFmtId="6" fontId="3" fillId="14" borderId="8" xfId="0" applyNumberFormat="1" applyFont="1" applyFill="1" applyBorder="1" applyAlignment="1">
      <alignment vertical="center"/>
    </xf>
    <xf numFmtId="44" fontId="3" fillId="0" borderId="0" xfId="0" applyNumberFormat="1" applyFont="1" applyAlignment="1">
      <alignment horizontal="center"/>
    </xf>
    <xf numFmtId="38" fontId="3" fillId="6" borderId="8" xfId="0" applyNumberFormat="1" applyFont="1" applyFill="1" applyBorder="1"/>
    <xf numFmtId="40" fontId="3" fillId="3" borderId="24" xfId="0" applyNumberFormat="1" applyFont="1" applyFill="1" applyBorder="1"/>
    <xf numFmtId="38" fontId="3" fillId="0" borderId="24" xfId="0" applyNumberFormat="1" applyFont="1" applyBorder="1"/>
    <xf numFmtId="8" fontId="3" fillId="0" borderId="0" xfId="0" applyNumberFormat="1" applyFont="1" applyAlignment="1">
      <alignment vertical="center"/>
    </xf>
    <xf numFmtId="8" fontId="3" fillId="14" borderId="8" xfId="0" applyNumberFormat="1" applyFont="1" applyFill="1" applyBorder="1" applyAlignment="1">
      <alignment vertical="center"/>
    </xf>
    <xf numFmtId="38" fontId="3" fillId="0" borderId="0" xfId="0" applyNumberFormat="1" applyFont="1" applyAlignment="1">
      <alignment vertical="center"/>
    </xf>
    <xf numFmtId="38" fontId="3" fillId="14" borderId="24" xfId="0" applyNumberFormat="1" applyFont="1" applyFill="1" applyBorder="1" applyAlignment="1">
      <alignment vertical="center"/>
    </xf>
    <xf numFmtId="38" fontId="3" fillId="14" borderId="8" xfId="0" applyNumberFormat="1" applyFont="1" applyFill="1" applyBorder="1" applyAlignment="1">
      <alignment vertical="center"/>
    </xf>
    <xf numFmtId="38" fontId="3" fillId="3" borderId="24" xfId="0" applyNumberFormat="1" applyFont="1" applyFill="1" applyBorder="1"/>
    <xf numFmtId="38" fontId="14" fillId="13" borderId="24" xfId="0" applyNumberFormat="1" applyFont="1" applyFill="1" applyBorder="1"/>
    <xf numFmtId="38" fontId="3" fillId="14" borderId="24" xfId="0" applyNumberFormat="1" applyFont="1" applyFill="1" applyBorder="1"/>
    <xf numFmtId="38" fontId="3" fillId="14" borderId="8" xfId="0" applyNumberFormat="1" applyFont="1" applyFill="1" applyBorder="1"/>
    <xf numFmtId="38" fontId="3" fillId="6" borderId="85" xfId="0" applyNumberFormat="1" applyFont="1" applyFill="1" applyBorder="1"/>
    <xf numFmtId="44" fontId="14" fillId="13" borderId="86" xfId="0" applyNumberFormat="1" applyFont="1" applyFill="1" applyBorder="1" applyAlignment="1">
      <alignment horizontal="center" vertical="top" wrapText="1"/>
    </xf>
    <xf numFmtId="38" fontId="3" fillId="14" borderId="87" xfId="0" applyNumberFormat="1" applyFont="1" applyFill="1" applyBorder="1" applyAlignment="1">
      <alignment vertical="center"/>
    </xf>
    <xf numFmtId="49" fontId="1" fillId="2" borderId="35" xfId="0" applyNumberFormat="1" applyFont="1" applyFill="1" applyBorder="1" applyAlignment="1">
      <alignment horizontal="left"/>
    </xf>
    <xf numFmtId="0" fontId="2" fillId="0" borderId="29" xfId="0" applyFont="1" applyBorder="1"/>
    <xf numFmtId="0" fontId="2" fillId="0" borderId="36" xfId="0" applyFont="1" applyBorder="1"/>
    <xf numFmtId="49" fontId="9" fillId="3" borderId="11" xfId="0" applyNumberFormat="1" applyFont="1" applyFill="1" applyBorder="1" applyAlignment="1">
      <alignment horizontal="left" vertical="top"/>
    </xf>
    <xf numFmtId="0" fontId="2" fillId="0" borderId="12" xfId="0" applyFont="1" applyBorder="1"/>
    <xf numFmtId="0" fontId="2" fillId="0" borderId="13" xfId="0" applyFont="1" applyBorder="1"/>
    <xf numFmtId="49" fontId="1" fillId="2" borderId="17" xfId="0" applyNumberFormat="1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49" fontId="4" fillId="4" borderId="11" xfId="0" applyNumberFormat="1" applyFont="1" applyFill="1" applyBorder="1" applyAlignment="1">
      <alignment horizontal="left"/>
    </xf>
    <xf numFmtId="0" fontId="2" fillId="0" borderId="22" xfId="0" applyFont="1" applyBorder="1"/>
    <xf numFmtId="49" fontId="4" fillId="4" borderId="11" xfId="0" applyNumberFormat="1" applyFont="1" applyFill="1" applyBorder="1" applyAlignment="1">
      <alignment horizontal="left" wrapText="1"/>
    </xf>
    <xf numFmtId="0" fontId="8" fillId="4" borderId="1" xfId="0" applyFont="1" applyFill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  <xf numFmtId="0" fontId="1" fillId="2" borderId="1" xfId="0" applyFont="1" applyFill="1" applyBorder="1" applyAlignment="1">
      <alignment horizontal="center" vertical="center"/>
    </xf>
    <xf numFmtId="164" fontId="5" fillId="3" borderId="5" xfId="0" applyNumberFormat="1" applyFont="1" applyFill="1" applyBorder="1" applyAlignment="1">
      <alignment horizontal="center" vertical="top"/>
    </xf>
    <xf numFmtId="0" fontId="2" fillId="0" borderId="6" xfId="0" applyFont="1" applyBorder="1"/>
    <xf numFmtId="0" fontId="2" fillId="0" borderId="7" xfId="0" applyFont="1" applyBorder="1"/>
    <xf numFmtId="0" fontId="2" fillId="0" borderId="9" xfId="0" applyFont="1" applyBorder="1"/>
    <xf numFmtId="49" fontId="9" fillId="3" borderId="11" xfId="0" applyNumberFormat="1" applyFont="1" applyFill="1" applyBorder="1" applyAlignment="1">
      <alignment horizontal="left" vertical="top" wrapText="1"/>
    </xf>
    <xf numFmtId="0" fontId="1" fillId="2" borderId="37" xfId="0" applyFont="1" applyFill="1" applyBorder="1" applyAlignment="1">
      <alignment horizontal="center" vertical="center"/>
    </xf>
    <xf numFmtId="0" fontId="2" fillId="0" borderId="38" xfId="0" applyFont="1" applyBorder="1"/>
    <xf numFmtId="0" fontId="2" fillId="0" borderId="39" xfId="0" applyFont="1" applyBorder="1"/>
    <xf numFmtId="9" fontId="3" fillId="0" borderId="64" xfId="0" applyNumberFormat="1" applyFont="1" applyBorder="1" applyAlignment="1">
      <alignment horizontal="center" vertical="center"/>
    </xf>
    <xf numFmtId="0" fontId="2" fillId="0" borderId="64" xfId="0" applyFont="1" applyBorder="1"/>
    <xf numFmtId="0" fontId="2" fillId="0" borderId="65" xfId="0" applyFont="1" applyBorder="1"/>
    <xf numFmtId="49" fontId="14" fillId="2" borderId="57" xfId="0" applyNumberFormat="1" applyFont="1" applyFill="1" applyBorder="1" applyAlignment="1">
      <alignment horizontal="left"/>
    </xf>
    <xf numFmtId="0" fontId="2" fillId="0" borderId="58" xfId="0" applyFont="1" applyBorder="1"/>
    <xf numFmtId="0" fontId="2" fillId="0" borderId="59" xfId="0" applyFont="1" applyBorder="1"/>
    <xf numFmtId="49" fontId="18" fillId="7" borderId="43" xfId="0" applyNumberFormat="1" applyFont="1" applyFill="1" applyBorder="1" applyAlignment="1">
      <alignment horizontal="left"/>
    </xf>
    <xf numFmtId="0" fontId="2" fillId="0" borderId="44" xfId="0" applyFont="1" applyBorder="1"/>
    <xf numFmtId="0" fontId="2" fillId="0" borderId="45" xfId="0" applyFont="1" applyBorder="1"/>
    <xf numFmtId="0" fontId="17" fillId="0" borderId="41" xfId="0" applyFont="1" applyBorder="1" applyAlignment="1">
      <alignment horizontal="left" vertical="top" wrapText="1"/>
    </xf>
    <xf numFmtId="0" fontId="2" fillId="0" borderId="21" xfId="0" applyFont="1" applyBorder="1"/>
    <xf numFmtId="0" fontId="2" fillId="0" borderId="42" xfId="0" applyFont="1" applyBorder="1"/>
    <xf numFmtId="49" fontId="1" fillId="7" borderId="35" xfId="0" applyNumberFormat="1" applyFont="1" applyFill="1" applyBorder="1" applyAlignment="1">
      <alignment horizontal="center"/>
    </xf>
    <xf numFmtId="49" fontId="19" fillId="7" borderId="68" xfId="0" applyNumberFormat="1" applyFont="1" applyFill="1" applyBorder="1" applyAlignment="1">
      <alignment horizontal="right" vertical="center" wrapText="1"/>
    </xf>
    <xf numFmtId="168" fontId="19" fillId="0" borderId="0" xfId="0" applyNumberFormat="1" applyFont="1" applyAlignment="1">
      <alignment horizontal="right" vertical="center"/>
    </xf>
    <xf numFmtId="0" fontId="0" fillId="0" borderId="0" xfId="0"/>
    <xf numFmtId="0" fontId="2" fillId="0" borderId="46" xfId="0" applyFont="1" applyBorder="1"/>
    <xf numFmtId="49" fontId="5" fillId="8" borderId="74" xfId="0" applyNumberFormat="1" applyFont="1" applyFill="1" applyBorder="1" applyAlignment="1">
      <alignment horizontal="center" vertical="top"/>
    </xf>
    <xf numFmtId="0" fontId="2" fillId="0" borderId="75" xfId="0" applyFont="1" applyBorder="1"/>
    <xf numFmtId="0" fontId="2" fillId="0" borderId="76" xfId="0" applyFont="1" applyBorder="1"/>
    <xf numFmtId="6" fontId="5" fillId="8" borderId="43" xfId="0" applyNumberFormat="1" applyFont="1" applyFill="1" applyBorder="1" applyAlignment="1">
      <alignment horizontal="center" vertical="top"/>
    </xf>
    <xf numFmtId="6" fontId="5" fillId="8" borderId="1" xfId="0" applyNumberFormat="1" applyFont="1" applyFill="1" applyBorder="1" applyAlignment="1">
      <alignment horizontal="center" vertical="top"/>
    </xf>
    <xf numFmtId="0" fontId="4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Z1000"/>
  <sheetViews>
    <sheetView showGridLines="0" tabSelected="1" workbookViewId="0">
      <pane xSplit="1" ySplit="2" topLeftCell="B15" activePane="bottomRight" state="frozen"/>
      <selection pane="topRight" activeCell="B1" sqref="B1"/>
      <selection pane="bottomLeft" activeCell="A3" sqref="A3"/>
      <selection pane="bottomRight" activeCell="B22" sqref="B22:F22"/>
    </sheetView>
  </sheetViews>
  <sheetFormatPr defaultColWidth="12.6640625" defaultRowHeight="15" customHeight="1" outlineLevelRow="1" x14ac:dyDescent="0.25"/>
  <cols>
    <col min="1" max="1" width="7.21875" customWidth="1"/>
    <col min="2" max="2" width="43.6640625" customWidth="1"/>
    <col min="3" max="3" width="28" customWidth="1"/>
    <col min="4" max="5" width="14.33203125" customWidth="1"/>
    <col min="6" max="6" width="10.33203125" customWidth="1"/>
    <col min="7" max="7" width="22.6640625" customWidth="1"/>
    <col min="8" max="8" width="97.33203125" customWidth="1"/>
    <col min="9" max="18" width="11.77734375" customWidth="1"/>
    <col min="19" max="26" width="8.77734375" customWidth="1"/>
  </cols>
  <sheetData>
    <row r="1" spans="1:26" ht="12.75" customHeight="1" x14ac:dyDescent="0.4">
      <c r="A1" s="1"/>
      <c r="B1" s="353" t="s">
        <v>0</v>
      </c>
      <c r="C1" s="351"/>
      <c r="D1" s="351"/>
      <c r="E1" s="351"/>
      <c r="F1" s="351"/>
      <c r="G1" s="352"/>
      <c r="H1" s="2"/>
      <c r="I1" s="1"/>
      <c r="J1" s="1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4">
      <c r="A2" s="4"/>
      <c r="B2" s="5" t="s">
        <v>1</v>
      </c>
      <c r="C2" s="354">
        <v>45210</v>
      </c>
      <c r="D2" s="355"/>
      <c r="E2" s="355"/>
      <c r="F2" s="355"/>
      <c r="G2" s="356"/>
      <c r="H2" s="6" t="s">
        <v>2</v>
      </c>
      <c r="I2" s="4"/>
      <c r="J2" s="4"/>
      <c r="K2" s="7"/>
      <c r="L2" s="7"/>
      <c r="M2" s="7"/>
      <c r="N2" s="7"/>
      <c r="O2" s="7"/>
      <c r="P2" s="7"/>
      <c r="Q2" s="7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4">
      <c r="A3" s="4"/>
      <c r="B3" s="8"/>
      <c r="C3" s="9"/>
      <c r="D3" s="9"/>
      <c r="E3" s="9"/>
      <c r="F3" s="9"/>
      <c r="G3" s="9"/>
      <c r="H3" s="10"/>
      <c r="I3" s="4"/>
      <c r="J3" s="4"/>
      <c r="K3" s="7"/>
      <c r="L3" s="7"/>
      <c r="M3" s="7"/>
      <c r="N3" s="7"/>
      <c r="O3" s="7"/>
      <c r="P3" s="7"/>
      <c r="Q3" s="7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4">
      <c r="A4" s="11"/>
      <c r="B4" s="350" t="s">
        <v>3</v>
      </c>
      <c r="C4" s="351"/>
      <c r="D4" s="351"/>
      <c r="E4" s="351"/>
      <c r="F4" s="357"/>
      <c r="G4" s="12" t="s">
        <v>4</v>
      </c>
      <c r="H4" s="13"/>
      <c r="I4" s="11"/>
      <c r="J4" s="1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outlineLevel="1" x14ac:dyDescent="0.25">
      <c r="A5" s="14"/>
      <c r="B5" s="358" t="s">
        <v>5</v>
      </c>
      <c r="C5" s="342"/>
      <c r="D5" s="342"/>
      <c r="E5" s="342"/>
      <c r="F5" s="343"/>
      <c r="G5" s="15">
        <v>6000</v>
      </c>
      <c r="H5" s="16"/>
      <c r="I5" s="14"/>
      <c r="J5" s="14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2.75" customHeight="1" outlineLevel="1" x14ac:dyDescent="0.25">
      <c r="A6" s="14"/>
      <c r="B6" s="358" t="s">
        <v>6</v>
      </c>
      <c r="C6" s="342"/>
      <c r="D6" s="342"/>
      <c r="E6" s="342"/>
      <c r="F6" s="343"/>
      <c r="G6" s="15">
        <v>29241.79</v>
      </c>
      <c r="H6" s="16"/>
      <c r="I6" s="14"/>
      <c r="J6" s="14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2.75" customHeight="1" outlineLevel="1" x14ac:dyDescent="0.3">
      <c r="A7" s="3"/>
      <c r="B7" s="341" t="s">
        <v>7</v>
      </c>
      <c r="C7" s="342"/>
      <c r="D7" s="342"/>
      <c r="E7" s="342"/>
      <c r="F7" s="343"/>
      <c r="G7" s="15">
        <v>75937.25</v>
      </c>
      <c r="H7" s="16"/>
      <c r="I7" s="3"/>
      <c r="J7" s="3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outlineLevel="1" x14ac:dyDescent="0.3">
      <c r="A8" s="3"/>
      <c r="B8" s="341" t="s">
        <v>8</v>
      </c>
      <c r="C8" s="342"/>
      <c r="D8" s="342"/>
      <c r="E8" s="342"/>
      <c r="F8" s="343"/>
      <c r="G8" s="15">
        <v>0</v>
      </c>
      <c r="H8" s="16"/>
      <c r="I8" s="3"/>
      <c r="J8" s="3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outlineLevel="1" x14ac:dyDescent="0.25">
      <c r="A9" s="3"/>
      <c r="B9" s="341" t="s">
        <v>9</v>
      </c>
      <c r="C9" s="342"/>
      <c r="D9" s="342"/>
      <c r="E9" s="342"/>
      <c r="F9" s="343"/>
      <c r="G9" s="15">
        <v>1130740.73</v>
      </c>
      <c r="H9" s="16"/>
      <c r="I9" s="3"/>
      <c r="J9" s="3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2.75" customHeight="1" outlineLevel="1" x14ac:dyDescent="0.25">
      <c r="A10" s="3"/>
      <c r="B10" s="341" t="s">
        <v>10</v>
      </c>
      <c r="C10" s="342"/>
      <c r="D10" s="342"/>
      <c r="E10" s="342"/>
      <c r="F10" s="343"/>
      <c r="G10" s="15">
        <v>0</v>
      </c>
      <c r="H10" s="1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outlineLevel="1" x14ac:dyDescent="0.25">
      <c r="A11" s="3"/>
      <c r="B11" s="341" t="s">
        <v>11</v>
      </c>
      <c r="C11" s="342"/>
      <c r="D11" s="342"/>
      <c r="E11" s="342"/>
      <c r="F11" s="343"/>
      <c r="G11" s="15">
        <v>10000</v>
      </c>
      <c r="H11" s="16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outlineLevel="1" x14ac:dyDescent="0.25">
      <c r="A12" s="3"/>
      <c r="B12" s="341" t="s">
        <v>12</v>
      </c>
      <c r="C12" s="342"/>
      <c r="D12" s="342"/>
      <c r="E12" s="342"/>
      <c r="F12" s="343"/>
      <c r="G12" s="15">
        <v>765477</v>
      </c>
      <c r="H12" s="1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outlineLevel="1" x14ac:dyDescent="0.25">
      <c r="A13" s="3"/>
      <c r="B13" s="341" t="s">
        <v>13</v>
      </c>
      <c r="C13" s="342"/>
      <c r="D13" s="342"/>
      <c r="E13" s="342"/>
      <c r="F13" s="343"/>
      <c r="G13" s="15">
        <v>368190</v>
      </c>
      <c r="H13" s="16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outlineLevel="1" x14ac:dyDescent="0.25">
      <c r="A14" s="3"/>
      <c r="B14" s="341" t="s">
        <v>14</v>
      </c>
      <c r="C14" s="342"/>
      <c r="D14" s="342"/>
      <c r="E14" s="342"/>
      <c r="F14" s="343"/>
      <c r="G14" s="15">
        <v>0</v>
      </c>
      <c r="H14" s="1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outlineLevel="1" x14ac:dyDescent="0.25">
      <c r="A15" s="3"/>
      <c r="B15" s="341" t="s">
        <v>15</v>
      </c>
      <c r="C15" s="342"/>
      <c r="D15" s="342"/>
      <c r="E15" s="342"/>
      <c r="F15" s="343"/>
      <c r="G15" s="15">
        <v>37218</v>
      </c>
      <c r="H15" s="16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outlineLevel="1" x14ac:dyDescent="0.25">
      <c r="A16" s="3"/>
      <c r="B16" s="341" t="s">
        <v>16</v>
      </c>
      <c r="C16" s="342"/>
      <c r="D16" s="342"/>
      <c r="E16" s="342"/>
      <c r="F16" s="343"/>
      <c r="G16" s="15">
        <v>8505</v>
      </c>
      <c r="H16" s="16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outlineLevel="1" x14ac:dyDescent="0.25">
      <c r="A17" s="3"/>
      <c r="B17" s="341" t="s">
        <v>17</v>
      </c>
      <c r="C17" s="342"/>
      <c r="D17" s="342"/>
      <c r="E17" s="342"/>
      <c r="F17" s="343"/>
      <c r="G17" s="15"/>
      <c r="H17" s="16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outlineLevel="1" x14ac:dyDescent="0.25">
      <c r="A18" s="3"/>
      <c r="B18" s="341" t="s">
        <v>18</v>
      </c>
      <c r="C18" s="342"/>
      <c r="D18" s="342"/>
      <c r="E18" s="342"/>
      <c r="F18" s="343"/>
      <c r="G18" s="15">
        <v>50000</v>
      </c>
      <c r="H18" s="16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outlineLevel="1" x14ac:dyDescent="0.25">
      <c r="A19" s="3"/>
      <c r="B19" s="341" t="s">
        <v>19</v>
      </c>
      <c r="C19" s="342"/>
      <c r="D19" s="342"/>
      <c r="E19" s="342"/>
      <c r="F19" s="343"/>
      <c r="G19" s="15">
        <v>1338492.4099999999</v>
      </c>
      <c r="H19" s="16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outlineLevel="1" x14ac:dyDescent="0.25">
      <c r="A20" s="3"/>
      <c r="B20" s="341" t="s">
        <v>20</v>
      </c>
      <c r="C20" s="342"/>
      <c r="D20" s="342"/>
      <c r="E20" s="342"/>
      <c r="F20" s="343"/>
      <c r="G20" s="15">
        <v>0</v>
      </c>
      <c r="H20" s="16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outlineLevel="1" x14ac:dyDescent="0.25">
      <c r="A21" s="3"/>
      <c r="B21" s="341" t="s">
        <v>21</v>
      </c>
      <c r="C21" s="342"/>
      <c r="D21" s="342"/>
      <c r="E21" s="342"/>
      <c r="F21" s="343"/>
      <c r="G21" s="17">
        <v>156778.87</v>
      </c>
      <c r="H21" s="16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29.4" customHeight="1" x14ac:dyDescent="0.4">
      <c r="A22" s="18"/>
      <c r="B22" s="344" t="s">
        <v>22</v>
      </c>
      <c r="C22" s="345"/>
      <c r="D22" s="345"/>
      <c r="E22" s="345"/>
      <c r="F22" s="346"/>
      <c r="G22" s="19">
        <f>SUM(G5:G21)</f>
        <v>3976581.05</v>
      </c>
      <c r="H22" s="20"/>
      <c r="I22" s="18"/>
      <c r="J22" s="18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3">
      <c r="A23" s="18"/>
      <c r="B23" s="21"/>
      <c r="C23" s="22"/>
      <c r="D23" s="22"/>
      <c r="E23" s="22"/>
      <c r="F23" s="22"/>
      <c r="G23" s="18"/>
      <c r="H23" s="20"/>
      <c r="I23" s="18"/>
      <c r="J23" s="18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35">
      <c r="A24" s="23"/>
      <c r="B24" s="350" t="s">
        <v>23</v>
      </c>
      <c r="C24" s="351"/>
      <c r="D24" s="351"/>
      <c r="E24" s="351"/>
      <c r="F24" s="351"/>
      <c r="G24" s="352"/>
      <c r="H24" s="24"/>
      <c r="I24" s="23"/>
      <c r="J24" s="23"/>
      <c r="K24" s="23"/>
      <c r="L24" s="23"/>
      <c r="M24" s="23"/>
      <c r="N24" s="23"/>
      <c r="O24" s="23"/>
      <c r="P24" s="23"/>
      <c r="Q24" s="23"/>
      <c r="R24" s="25"/>
      <c r="S24" s="23"/>
      <c r="T24" s="23"/>
      <c r="U24" s="23"/>
      <c r="V24" s="23"/>
      <c r="W24" s="23"/>
      <c r="X24" s="23"/>
      <c r="Y24" s="23"/>
      <c r="Z24" s="23"/>
    </row>
    <row r="25" spans="1:26" ht="12.75" customHeight="1" x14ac:dyDescent="0.35">
      <c r="A25" s="23"/>
      <c r="B25" s="347" t="s">
        <v>24</v>
      </c>
      <c r="C25" s="342"/>
      <c r="D25" s="342"/>
      <c r="E25" s="342"/>
      <c r="F25" s="342"/>
      <c r="G25" s="348"/>
      <c r="H25" s="24"/>
      <c r="I25" s="23"/>
      <c r="J25" s="23"/>
      <c r="K25" s="23"/>
      <c r="L25" s="23"/>
      <c r="M25" s="23"/>
      <c r="N25" s="23"/>
      <c r="O25" s="23"/>
      <c r="P25" s="23"/>
      <c r="Q25" s="23"/>
      <c r="R25" s="25"/>
      <c r="S25" s="23"/>
      <c r="T25" s="23"/>
      <c r="U25" s="23"/>
      <c r="V25" s="23"/>
      <c r="W25" s="23"/>
      <c r="X25" s="23"/>
      <c r="Y25" s="23"/>
      <c r="Z25" s="23"/>
    </row>
    <row r="26" spans="1:26" ht="45.75" customHeight="1" x14ac:dyDescent="0.3">
      <c r="A26" s="26"/>
      <c r="B26" s="27" t="s">
        <v>25</v>
      </c>
      <c r="C26" s="28" t="s">
        <v>26</v>
      </c>
      <c r="D26" s="29" t="s">
        <v>27</v>
      </c>
      <c r="E26" s="30" t="s">
        <v>28</v>
      </c>
      <c r="F26" s="30" t="s">
        <v>29</v>
      </c>
      <c r="G26" s="31" t="s">
        <v>30</v>
      </c>
      <c r="H26" s="32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2.75" customHeight="1" outlineLevel="1" x14ac:dyDescent="0.25">
      <c r="A27" s="33"/>
      <c r="B27" s="34" t="s">
        <v>31</v>
      </c>
      <c r="C27" s="35" t="s">
        <v>32</v>
      </c>
      <c r="D27" s="36">
        <v>350</v>
      </c>
      <c r="E27" s="37">
        <v>0.29899999999999999</v>
      </c>
      <c r="F27" s="38">
        <v>0</v>
      </c>
      <c r="G27" s="39">
        <v>3500</v>
      </c>
      <c r="H27" s="16"/>
      <c r="I27" s="33"/>
      <c r="J27" s="4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2.75" customHeight="1" outlineLevel="1" x14ac:dyDescent="0.25">
      <c r="A28" s="41"/>
      <c r="B28" s="34" t="s">
        <v>33</v>
      </c>
      <c r="C28" s="35" t="s">
        <v>34</v>
      </c>
      <c r="D28" s="36">
        <v>100</v>
      </c>
      <c r="E28" s="37">
        <v>0.29899999999999999</v>
      </c>
      <c r="F28" s="38">
        <v>0</v>
      </c>
      <c r="G28" s="39" t="s">
        <v>35</v>
      </c>
      <c r="H28" s="16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41"/>
      <c r="T28" s="41"/>
      <c r="U28" s="41"/>
      <c r="V28" s="41"/>
      <c r="W28" s="41"/>
      <c r="X28" s="41"/>
      <c r="Y28" s="41"/>
      <c r="Z28" s="41"/>
    </row>
    <row r="29" spans="1:26" ht="12.75" customHeight="1" outlineLevel="1" x14ac:dyDescent="0.25">
      <c r="A29" s="41"/>
      <c r="B29" s="34"/>
      <c r="C29" s="35"/>
      <c r="D29" s="36"/>
      <c r="E29" s="37"/>
      <c r="F29" s="38"/>
      <c r="G29" s="39"/>
      <c r="H29" s="16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41"/>
      <c r="T29" s="41"/>
      <c r="U29" s="41"/>
      <c r="V29" s="41"/>
      <c r="W29" s="41"/>
      <c r="X29" s="41"/>
      <c r="Y29" s="41"/>
      <c r="Z29" s="41"/>
    </row>
    <row r="30" spans="1:26" ht="12.75" customHeight="1" outlineLevel="1" x14ac:dyDescent="0.25">
      <c r="A30" s="41"/>
      <c r="B30" s="34"/>
      <c r="C30" s="35"/>
      <c r="D30" s="36"/>
      <c r="E30" s="37"/>
      <c r="F30" s="38"/>
      <c r="G30" s="39"/>
      <c r="H30" s="16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41"/>
      <c r="T30" s="41"/>
      <c r="U30" s="41"/>
      <c r="V30" s="41"/>
      <c r="W30" s="41"/>
      <c r="X30" s="41"/>
      <c r="Y30" s="41"/>
      <c r="Z30" s="41"/>
    </row>
    <row r="31" spans="1:26" ht="12.75" customHeight="1" outlineLevel="1" x14ac:dyDescent="0.25">
      <c r="A31" s="41"/>
      <c r="B31" s="34"/>
      <c r="C31" s="35"/>
      <c r="D31" s="36"/>
      <c r="E31" s="37"/>
      <c r="F31" s="38"/>
      <c r="G31" s="39"/>
      <c r="H31" s="16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41"/>
      <c r="T31" s="41"/>
      <c r="U31" s="41"/>
      <c r="V31" s="41"/>
      <c r="W31" s="41"/>
      <c r="X31" s="41"/>
      <c r="Y31" s="41"/>
      <c r="Z31" s="41"/>
    </row>
    <row r="32" spans="1:26" ht="12.75" customHeight="1" outlineLevel="1" x14ac:dyDescent="0.25">
      <c r="A32" s="41"/>
      <c r="B32" s="34"/>
      <c r="C32" s="35"/>
      <c r="D32" s="36"/>
      <c r="E32" s="37"/>
      <c r="F32" s="38"/>
      <c r="G32" s="39"/>
      <c r="H32" s="16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41"/>
      <c r="T32" s="41"/>
      <c r="U32" s="41"/>
      <c r="V32" s="41"/>
      <c r="W32" s="41"/>
      <c r="X32" s="41"/>
      <c r="Y32" s="41"/>
      <c r="Z32" s="41"/>
    </row>
    <row r="33" spans="1:26" ht="12.75" customHeight="1" outlineLevel="1" x14ac:dyDescent="0.25">
      <c r="A33" s="41"/>
      <c r="B33" s="34"/>
      <c r="C33" s="35"/>
      <c r="D33" s="36"/>
      <c r="E33" s="37"/>
      <c r="F33" s="38"/>
      <c r="G33" s="39"/>
      <c r="H33" s="16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41"/>
      <c r="T33" s="41"/>
      <c r="U33" s="41"/>
      <c r="V33" s="41"/>
      <c r="W33" s="41"/>
      <c r="X33" s="41"/>
      <c r="Y33" s="41"/>
      <c r="Z33" s="41"/>
    </row>
    <row r="34" spans="1:26" ht="12.75" customHeight="1" outlineLevel="1" x14ac:dyDescent="0.25">
      <c r="A34" s="41"/>
      <c r="B34" s="34" t="s">
        <v>35</v>
      </c>
      <c r="C34" s="35"/>
      <c r="D34" s="36"/>
      <c r="E34" s="37"/>
      <c r="F34" s="38"/>
      <c r="G34" s="39"/>
      <c r="H34" s="16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41"/>
      <c r="T34" s="41"/>
      <c r="U34" s="41"/>
      <c r="V34" s="41"/>
      <c r="W34" s="41"/>
      <c r="X34" s="41"/>
      <c r="Y34" s="41"/>
      <c r="Z34" s="41"/>
    </row>
    <row r="35" spans="1:26" ht="12.75" customHeight="1" outlineLevel="1" x14ac:dyDescent="0.25">
      <c r="A35" s="41"/>
      <c r="B35" s="34" t="s">
        <v>35</v>
      </c>
      <c r="C35" s="35"/>
      <c r="D35" s="36"/>
      <c r="E35" s="37"/>
      <c r="F35" s="38"/>
      <c r="G35" s="39"/>
      <c r="H35" s="16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41"/>
      <c r="T35" s="41"/>
      <c r="U35" s="41"/>
      <c r="V35" s="41"/>
      <c r="W35" s="41"/>
      <c r="X35" s="41"/>
      <c r="Y35" s="41"/>
      <c r="Z35" s="41"/>
    </row>
    <row r="36" spans="1:26" ht="12.75" customHeight="1" outlineLevel="1" x14ac:dyDescent="0.25">
      <c r="A36" s="41"/>
      <c r="B36" s="34" t="s">
        <v>35</v>
      </c>
      <c r="C36" s="35"/>
      <c r="D36" s="42"/>
      <c r="E36" s="43"/>
      <c r="F36" s="44"/>
      <c r="G36" s="45"/>
      <c r="H36" s="16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41"/>
      <c r="T36" s="41"/>
      <c r="U36" s="41"/>
      <c r="V36" s="41"/>
      <c r="W36" s="41"/>
      <c r="X36" s="41"/>
      <c r="Y36" s="41"/>
      <c r="Z36" s="41"/>
    </row>
    <row r="37" spans="1:26" ht="12.75" customHeight="1" x14ac:dyDescent="0.3">
      <c r="A37" s="18"/>
      <c r="B37" s="46" t="s">
        <v>36</v>
      </c>
      <c r="C37" s="47"/>
      <c r="D37" s="48">
        <f>SUM(D27:D36)</f>
        <v>450</v>
      </c>
      <c r="E37" s="49"/>
      <c r="F37" s="50"/>
      <c r="G37" s="48">
        <f>SUM(G27:G36)</f>
        <v>3500</v>
      </c>
      <c r="H37" s="51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4"/>
      <c r="U37" s="18"/>
      <c r="V37" s="18"/>
      <c r="W37" s="18"/>
      <c r="X37" s="18"/>
      <c r="Y37" s="18"/>
      <c r="Z37" s="18"/>
    </row>
    <row r="38" spans="1:26" ht="12.75" customHeight="1" x14ac:dyDescent="0.25">
      <c r="B38" s="52"/>
      <c r="C38" s="53"/>
      <c r="D38" s="54"/>
      <c r="E38" s="55"/>
      <c r="F38" s="56"/>
      <c r="G38" s="57"/>
      <c r="H38" s="58"/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1:26" ht="12.75" customHeight="1" x14ac:dyDescent="0.3">
      <c r="A39" s="4"/>
      <c r="B39" s="347" t="s">
        <v>37</v>
      </c>
      <c r="C39" s="342"/>
      <c r="D39" s="342"/>
      <c r="E39" s="342"/>
      <c r="F39" s="342"/>
      <c r="G39" s="348"/>
      <c r="H39" s="51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3">
      <c r="A40" s="26"/>
      <c r="B40" s="27" t="s">
        <v>38</v>
      </c>
      <c r="C40" s="28" t="s">
        <v>39</v>
      </c>
      <c r="D40" s="29" t="s">
        <v>27</v>
      </c>
      <c r="E40" s="30" t="s">
        <v>28</v>
      </c>
      <c r="F40" s="30" t="s">
        <v>29</v>
      </c>
      <c r="G40" s="31" t="s">
        <v>30</v>
      </c>
      <c r="H40" s="32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2.75" customHeight="1" outlineLevel="1" x14ac:dyDescent="0.25">
      <c r="A41" s="41"/>
      <c r="B41" s="34" t="s">
        <v>35</v>
      </c>
      <c r="C41" s="35" t="s">
        <v>35</v>
      </c>
      <c r="D41" s="36"/>
      <c r="E41" s="37"/>
      <c r="F41" s="38" t="s">
        <v>35</v>
      </c>
      <c r="G41" s="39"/>
      <c r="H41" s="16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41"/>
      <c r="T41" s="41"/>
      <c r="U41" s="41"/>
      <c r="V41" s="41"/>
      <c r="W41" s="41"/>
      <c r="X41" s="41"/>
      <c r="Y41" s="41"/>
      <c r="Z41" s="41"/>
    </row>
    <row r="42" spans="1:26" ht="12.75" customHeight="1" outlineLevel="1" x14ac:dyDescent="0.25">
      <c r="A42" s="41"/>
      <c r="B42" s="34"/>
      <c r="C42" s="35"/>
      <c r="D42" s="36"/>
      <c r="E42" s="37"/>
      <c r="F42" s="38"/>
      <c r="G42" s="39"/>
      <c r="H42" s="16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41"/>
      <c r="T42" s="41"/>
      <c r="U42" s="41"/>
      <c r="V42" s="41"/>
      <c r="W42" s="41"/>
      <c r="X42" s="41"/>
      <c r="Y42" s="41"/>
      <c r="Z42" s="41"/>
    </row>
    <row r="43" spans="1:26" ht="12.75" customHeight="1" outlineLevel="1" x14ac:dyDescent="0.25">
      <c r="A43" s="41"/>
      <c r="B43" s="34"/>
      <c r="C43" s="35"/>
      <c r="D43" s="36"/>
      <c r="E43" s="37"/>
      <c r="F43" s="38"/>
      <c r="G43" s="39"/>
      <c r="H43" s="16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41"/>
      <c r="T43" s="41"/>
      <c r="U43" s="41"/>
      <c r="V43" s="41"/>
      <c r="W43" s="41"/>
      <c r="X43" s="41"/>
      <c r="Y43" s="41"/>
      <c r="Z43" s="41"/>
    </row>
    <row r="44" spans="1:26" ht="12.75" customHeight="1" outlineLevel="1" x14ac:dyDescent="0.25">
      <c r="A44" s="41"/>
      <c r="B44" s="34"/>
      <c r="C44" s="35"/>
      <c r="D44" s="36"/>
      <c r="E44" s="37"/>
      <c r="F44" s="38"/>
      <c r="G44" s="39"/>
      <c r="H44" s="16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41"/>
      <c r="T44" s="41"/>
      <c r="U44" s="41"/>
      <c r="V44" s="41"/>
      <c r="W44" s="41"/>
      <c r="X44" s="41"/>
      <c r="Y44" s="41"/>
      <c r="Z44" s="41"/>
    </row>
    <row r="45" spans="1:26" ht="12.75" customHeight="1" outlineLevel="1" x14ac:dyDescent="0.25">
      <c r="A45" s="41"/>
      <c r="B45" s="34"/>
      <c r="C45" s="35"/>
      <c r="D45" s="36"/>
      <c r="E45" s="37"/>
      <c r="F45" s="38"/>
      <c r="G45" s="39"/>
      <c r="H45" s="16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41"/>
      <c r="T45" s="41"/>
      <c r="U45" s="41"/>
      <c r="V45" s="41"/>
      <c r="W45" s="41"/>
      <c r="X45" s="41"/>
      <c r="Y45" s="41"/>
      <c r="Z45" s="41"/>
    </row>
    <row r="46" spans="1:26" ht="12.75" customHeight="1" outlineLevel="1" x14ac:dyDescent="0.25">
      <c r="A46" s="41"/>
      <c r="B46" s="34"/>
      <c r="C46" s="35"/>
      <c r="D46" s="36"/>
      <c r="E46" s="37"/>
      <c r="F46" s="38"/>
      <c r="G46" s="39"/>
      <c r="H46" s="16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41"/>
      <c r="T46" s="41"/>
      <c r="U46" s="41"/>
      <c r="V46" s="41"/>
      <c r="W46" s="41"/>
      <c r="X46" s="41"/>
      <c r="Y46" s="41"/>
      <c r="Z46" s="41"/>
    </row>
    <row r="47" spans="1:26" ht="12.75" customHeight="1" x14ac:dyDescent="0.3">
      <c r="A47" s="41"/>
      <c r="B47" s="46" t="s">
        <v>40</v>
      </c>
      <c r="C47" s="47"/>
      <c r="D47" s="48">
        <f>SUM(D41:D46)</f>
        <v>0</v>
      </c>
      <c r="E47" s="49"/>
      <c r="F47" s="50"/>
      <c r="G47" s="48">
        <f>SUM(G41:G46)</f>
        <v>0</v>
      </c>
      <c r="H47" s="59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41"/>
      <c r="T47" s="41"/>
      <c r="U47" s="41"/>
      <c r="V47" s="41"/>
      <c r="W47" s="41"/>
      <c r="X47" s="41"/>
      <c r="Y47" s="41"/>
      <c r="Z47" s="41"/>
    </row>
    <row r="48" spans="1:26" ht="12.75" customHeight="1" x14ac:dyDescent="0.25">
      <c r="B48" s="52"/>
      <c r="C48" s="53"/>
      <c r="D48" s="54"/>
      <c r="E48" s="55"/>
      <c r="F48" s="56"/>
      <c r="G48" s="57"/>
      <c r="H48" s="58"/>
      <c r="I48" s="14"/>
      <c r="J48" s="14"/>
      <c r="K48" s="14"/>
      <c r="L48" s="14"/>
      <c r="M48" s="14"/>
      <c r="N48" s="14"/>
      <c r="O48" s="14"/>
      <c r="P48" s="14"/>
      <c r="Q48" s="14"/>
      <c r="R48" s="14"/>
    </row>
    <row r="49" spans="1:26" ht="12.75" customHeight="1" x14ac:dyDescent="0.3">
      <c r="A49" s="4"/>
      <c r="B49" s="347" t="s">
        <v>41</v>
      </c>
      <c r="C49" s="342"/>
      <c r="D49" s="342"/>
      <c r="E49" s="342"/>
      <c r="F49" s="342"/>
      <c r="G49" s="348"/>
      <c r="H49" s="51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3">
      <c r="A50" s="26"/>
      <c r="B50" s="27" t="s">
        <v>42</v>
      </c>
      <c r="C50" s="28" t="s">
        <v>43</v>
      </c>
      <c r="D50" s="29" t="s">
        <v>27</v>
      </c>
      <c r="E50" s="30" t="s">
        <v>28</v>
      </c>
      <c r="F50" s="30" t="s">
        <v>29</v>
      </c>
      <c r="G50" s="31" t="s">
        <v>30</v>
      </c>
      <c r="H50" s="32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2.75" customHeight="1" outlineLevel="1" x14ac:dyDescent="0.25">
      <c r="A51" s="41"/>
      <c r="B51" s="34" t="s">
        <v>44</v>
      </c>
      <c r="C51" s="35" t="s">
        <v>45</v>
      </c>
      <c r="D51" s="36">
        <v>1499.32</v>
      </c>
      <c r="E51" s="37">
        <v>3.125E-2</v>
      </c>
      <c r="F51" s="38">
        <v>0</v>
      </c>
      <c r="G51" s="39">
        <v>261831.39</v>
      </c>
      <c r="H51" s="16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41"/>
      <c r="T51" s="41"/>
      <c r="U51" s="41"/>
      <c r="V51" s="41"/>
      <c r="W51" s="41"/>
      <c r="X51" s="41"/>
      <c r="Y51" s="41"/>
      <c r="Z51" s="41"/>
    </row>
    <row r="52" spans="1:26" ht="12.75" customHeight="1" outlineLevel="1" x14ac:dyDescent="0.25">
      <c r="A52" s="41"/>
      <c r="B52" s="34"/>
      <c r="C52" s="35"/>
      <c r="D52" s="36"/>
      <c r="E52" s="37"/>
      <c r="F52" s="38"/>
      <c r="G52" s="39"/>
      <c r="H52" s="16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41"/>
      <c r="T52" s="41"/>
      <c r="U52" s="41"/>
      <c r="V52" s="41"/>
      <c r="W52" s="41"/>
      <c r="X52" s="41"/>
      <c r="Y52" s="41"/>
      <c r="Z52" s="41"/>
    </row>
    <row r="53" spans="1:26" ht="12.75" customHeight="1" outlineLevel="1" x14ac:dyDescent="0.25">
      <c r="A53" s="41"/>
      <c r="B53" s="34"/>
      <c r="C53" s="35"/>
      <c r="D53" s="36"/>
      <c r="E53" s="37"/>
      <c r="F53" s="38"/>
      <c r="G53" s="39"/>
      <c r="H53" s="16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41"/>
      <c r="T53" s="41"/>
      <c r="U53" s="41"/>
      <c r="V53" s="41"/>
      <c r="W53" s="41"/>
      <c r="X53" s="41"/>
      <c r="Y53" s="41"/>
      <c r="Z53" s="41"/>
    </row>
    <row r="54" spans="1:26" ht="12.75" customHeight="1" outlineLevel="1" x14ac:dyDescent="0.25">
      <c r="A54" s="41"/>
      <c r="B54" s="34"/>
      <c r="C54" s="35"/>
      <c r="D54" s="36"/>
      <c r="E54" s="37"/>
      <c r="F54" s="38"/>
      <c r="G54" s="39"/>
      <c r="H54" s="16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41"/>
      <c r="T54" s="41"/>
      <c r="U54" s="41"/>
      <c r="V54" s="41"/>
      <c r="W54" s="41"/>
      <c r="X54" s="41"/>
      <c r="Y54" s="41"/>
      <c r="Z54" s="41"/>
    </row>
    <row r="55" spans="1:26" ht="12.75" customHeight="1" outlineLevel="1" x14ac:dyDescent="0.25">
      <c r="A55" s="41"/>
      <c r="B55" s="34"/>
      <c r="C55" s="35"/>
      <c r="D55" s="36"/>
      <c r="E55" s="37"/>
      <c r="F55" s="38"/>
      <c r="G55" s="39"/>
      <c r="H55" s="16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41"/>
      <c r="T55" s="41"/>
      <c r="U55" s="41"/>
      <c r="V55" s="41"/>
      <c r="W55" s="41"/>
      <c r="X55" s="41"/>
      <c r="Y55" s="41"/>
      <c r="Z55" s="41"/>
    </row>
    <row r="56" spans="1:26" ht="12.75" customHeight="1" outlineLevel="1" x14ac:dyDescent="0.25">
      <c r="A56" s="41"/>
      <c r="B56" s="34"/>
      <c r="C56" s="35"/>
      <c r="D56" s="36"/>
      <c r="E56" s="37"/>
      <c r="F56" s="38"/>
      <c r="G56" s="39"/>
      <c r="H56" s="16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41"/>
      <c r="T56" s="41"/>
      <c r="U56" s="41"/>
      <c r="V56" s="41"/>
      <c r="W56" s="41"/>
      <c r="X56" s="41"/>
      <c r="Y56" s="41"/>
      <c r="Z56" s="41"/>
    </row>
    <row r="57" spans="1:26" ht="12.75" customHeight="1" x14ac:dyDescent="0.3">
      <c r="A57" s="41"/>
      <c r="B57" s="46" t="s">
        <v>46</v>
      </c>
      <c r="C57" s="47"/>
      <c r="D57" s="48">
        <f>SUM(D51:D56)</f>
        <v>1499.32</v>
      </c>
      <c r="E57" s="49"/>
      <c r="F57" s="50"/>
      <c r="G57" s="48">
        <f>SUM(G51:G56)</f>
        <v>261831.39</v>
      </c>
      <c r="H57" s="59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41"/>
      <c r="T57" s="41"/>
      <c r="U57" s="41"/>
      <c r="V57" s="41"/>
      <c r="W57" s="41"/>
      <c r="X57" s="41"/>
      <c r="Y57" s="41"/>
      <c r="Z57" s="41"/>
    </row>
    <row r="58" spans="1:26" ht="12.75" customHeight="1" x14ac:dyDescent="0.25">
      <c r="A58" s="41"/>
      <c r="B58" s="60"/>
      <c r="C58" s="61"/>
      <c r="D58" s="62"/>
      <c r="E58" s="63"/>
      <c r="F58" s="64"/>
      <c r="G58" s="65"/>
      <c r="H58" s="59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41"/>
      <c r="T58" s="41"/>
      <c r="U58" s="41"/>
      <c r="V58" s="41"/>
      <c r="W58" s="41"/>
      <c r="X58" s="41"/>
      <c r="Y58" s="41"/>
      <c r="Z58" s="41"/>
    </row>
    <row r="59" spans="1:26" ht="12.75" customHeight="1" x14ac:dyDescent="0.3">
      <c r="A59" s="4"/>
      <c r="B59" s="349" t="s">
        <v>47</v>
      </c>
      <c r="C59" s="342"/>
      <c r="D59" s="342"/>
      <c r="E59" s="342"/>
      <c r="F59" s="342"/>
      <c r="G59" s="348"/>
      <c r="H59" s="51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3">
      <c r="A60" s="26"/>
      <c r="B60" s="27" t="s">
        <v>48</v>
      </c>
      <c r="C60" s="28" t="s">
        <v>49</v>
      </c>
      <c r="D60" s="29" t="s">
        <v>27</v>
      </c>
      <c r="E60" s="30" t="s">
        <v>28</v>
      </c>
      <c r="F60" s="30" t="s">
        <v>29</v>
      </c>
      <c r="G60" s="31" t="s">
        <v>30</v>
      </c>
      <c r="H60" s="32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2.75" customHeight="1" outlineLevel="1" x14ac:dyDescent="0.25">
      <c r="A61" s="41"/>
      <c r="B61" s="34" t="s">
        <v>35</v>
      </c>
      <c r="C61" s="35" t="s">
        <v>35</v>
      </c>
      <c r="D61" s="36" t="s">
        <v>35</v>
      </c>
      <c r="E61" s="37" t="s">
        <v>35</v>
      </c>
      <c r="F61" s="38" t="s">
        <v>35</v>
      </c>
      <c r="G61" s="39" t="s">
        <v>35</v>
      </c>
      <c r="H61" s="16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41"/>
      <c r="T61" s="41"/>
      <c r="U61" s="41"/>
      <c r="V61" s="41"/>
      <c r="W61" s="41"/>
      <c r="X61" s="41"/>
      <c r="Y61" s="41"/>
      <c r="Z61" s="41"/>
    </row>
    <row r="62" spans="1:26" ht="12.75" customHeight="1" outlineLevel="1" x14ac:dyDescent="0.25">
      <c r="A62" s="41"/>
      <c r="B62" s="34"/>
      <c r="C62" s="35"/>
      <c r="D62" s="36"/>
      <c r="E62" s="37"/>
      <c r="F62" s="38"/>
      <c r="G62" s="39"/>
      <c r="H62" s="16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41"/>
      <c r="T62" s="41"/>
      <c r="U62" s="41"/>
      <c r="V62" s="41"/>
      <c r="W62" s="41"/>
      <c r="X62" s="41"/>
      <c r="Y62" s="41"/>
      <c r="Z62" s="41"/>
    </row>
    <row r="63" spans="1:26" ht="12.75" customHeight="1" outlineLevel="1" x14ac:dyDescent="0.25">
      <c r="A63" s="41"/>
      <c r="B63" s="34"/>
      <c r="C63" s="35"/>
      <c r="D63" s="36"/>
      <c r="E63" s="37"/>
      <c r="F63" s="38"/>
      <c r="G63" s="39"/>
      <c r="H63" s="16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41"/>
      <c r="T63" s="41"/>
      <c r="U63" s="41"/>
      <c r="V63" s="41"/>
      <c r="W63" s="41"/>
      <c r="X63" s="41"/>
      <c r="Y63" s="41"/>
      <c r="Z63" s="41"/>
    </row>
    <row r="64" spans="1:26" ht="12.75" customHeight="1" outlineLevel="1" x14ac:dyDescent="0.25">
      <c r="A64" s="41"/>
      <c r="B64" s="34"/>
      <c r="C64" s="35"/>
      <c r="D64" s="36"/>
      <c r="E64" s="37"/>
      <c r="F64" s="38"/>
      <c r="G64" s="39"/>
      <c r="H64" s="16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41"/>
      <c r="T64" s="41"/>
      <c r="U64" s="41"/>
      <c r="V64" s="41"/>
      <c r="W64" s="41"/>
      <c r="X64" s="41"/>
      <c r="Y64" s="41"/>
      <c r="Z64" s="41"/>
    </row>
    <row r="65" spans="1:26" ht="12.75" customHeight="1" outlineLevel="1" x14ac:dyDescent="0.25">
      <c r="A65" s="41"/>
      <c r="B65" s="34"/>
      <c r="C65" s="35"/>
      <c r="D65" s="36"/>
      <c r="E65" s="37"/>
      <c r="F65" s="38"/>
      <c r="G65" s="39"/>
      <c r="H65" s="16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41"/>
      <c r="T65" s="41"/>
      <c r="U65" s="41"/>
      <c r="V65" s="41"/>
      <c r="W65" s="41"/>
      <c r="X65" s="41"/>
      <c r="Y65" s="41"/>
      <c r="Z65" s="41"/>
    </row>
    <row r="66" spans="1:26" ht="12.75" customHeight="1" outlineLevel="1" x14ac:dyDescent="0.25">
      <c r="A66" s="41"/>
      <c r="B66" s="34"/>
      <c r="C66" s="35"/>
      <c r="D66" s="36"/>
      <c r="E66" s="37"/>
      <c r="F66" s="38"/>
      <c r="G66" s="39"/>
      <c r="H66" s="16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41"/>
      <c r="T66" s="41"/>
      <c r="U66" s="41"/>
      <c r="V66" s="41"/>
      <c r="W66" s="41"/>
      <c r="X66" s="41"/>
      <c r="Y66" s="41"/>
      <c r="Z66" s="41"/>
    </row>
    <row r="67" spans="1:26" ht="12.75" customHeight="1" outlineLevel="1" x14ac:dyDescent="0.25">
      <c r="A67" s="41"/>
      <c r="B67" s="34" t="s">
        <v>35</v>
      </c>
      <c r="C67" s="35" t="s">
        <v>35</v>
      </c>
      <c r="D67" s="36" t="s">
        <v>35</v>
      </c>
      <c r="E67" s="37" t="s">
        <v>35</v>
      </c>
      <c r="F67" s="38" t="s">
        <v>35</v>
      </c>
      <c r="G67" s="39" t="s">
        <v>35</v>
      </c>
      <c r="H67" s="16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41"/>
      <c r="T67" s="41"/>
      <c r="U67" s="41"/>
      <c r="V67" s="41"/>
      <c r="W67" s="41"/>
      <c r="X67" s="41"/>
      <c r="Y67" s="41"/>
      <c r="Z67" s="41"/>
    </row>
    <row r="68" spans="1:26" ht="12.75" customHeight="1" outlineLevel="1" x14ac:dyDescent="0.25">
      <c r="A68" s="41"/>
      <c r="B68" s="34"/>
      <c r="C68" s="35"/>
      <c r="D68" s="36"/>
      <c r="E68" s="37"/>
      <c r="F68" s="66"/>
      <c r="G68" s="39"/>
      <c r="H68" s="16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41"/>
      <c r="T68" s="41"/>
      <c r="U68" s="41"/>
      <c r="V68" s="41"/>
      <c r="W68" s="41"/>
      <c r="X68" s="41"/>
      <c r="Y68" s="41"/>
      <c r="Z68" s="41"/>
    </row>
    <row r="69" spans="1:26" ht="12.75" customHeight="1" outlineLevel="1" x14ac:dyDescent="0.25">
      <c r="A69" s="41"/>
      <c r="B69" s="34"/>
      <c r="C69" s="35"/>
      <c r="D69" s="36"/>
      <c r="E69" s="37"/>
      <c r="F69" s="66"/>
      <c r="G69" s="39"/>
      <c r="H69" s="16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41"/>
      <c r="T69" s="41"/>
      <c r="U69" s="41"/>
      <c r="V69" s="41"/>
      <c r="W69" s="41"/>
      <c r="X69" s="41"/>
      <c r="Y69" s="41"/>
      <c r="Z69" s="41"/>
    </row>
    <row r="70" spans="1:26" ht="12.75" customHeight="1" outlineLevel="1" x14ac:dyDescent="0.25">
      <c r="A70" s="41"/>
      <c r="B70" s="34"/>
      <c r="C70" s="35"/>
      <c r="D70" s="36"/>
      <c r="E70" s="37"/>
      <c r="F70" s="66"/>
      <c r="G70" s="39"/>
      <c r="H70" s="16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41"/>
      <c r="T70" s="41"/>
      <c r="U70" s="41"/>
      <c r="V70" s="41"/>
      <c r="W70" s="41"/>
      <c r="X70" s="41"/>
      <c r="Y70" s="41"/>
      <c r="Z70" s="41"/>
    </row>
    <row r="71" spans="1:26" ht="12.75" customHeight="1" x14ac:dyDescent="0.3">
      <c r="A71" s="41"/>
      <c r="B71" s="67" t="s">
        <v>50</v>
      </c>
      <c r="C71" s="68"/>
      <c r="D71" s="48">
        <f>SUM(D61:D70)</f>
        <v>0</v>
      </c>
      <c r="E71" s="49"/>
      <c r="F71" s="50"/>
      <c r="G71" s="48">
        <f>SUM(G61:G70)</f>
        <v>0</v>
      </c>
      <c r="H71" s="59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41"/>
      <c r="T71" s="41"/>
      <c r="U71" s="41"/>
      <c r="V71" s="41"/>
      <c r="W71" s="41"/>
      <c r="X71" s="41"/>
      <c r="Y71" s="41"/>
      <c r="Z71" s="41"/>
    </row>
    <row r="72" spans="1:26" ht="12.75" customHeight="1" x14ac:dyDescent="0.25">
      <c r="A72" s="41"/>
      <c r="B72" s="69"/>
      <c r="C72" s="69"/>
      <c r="D72" s="70"/>
      <c r="E72" s="70"/>
      <c r="F72" s="70"/>
      <c r="G72" s="71"/>
      <c r="H72" s="59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41"/>
      <c r="T72" s="41"/>
      <c r="U72" s="41"/>
      <c r="V72" s="41"/>
      <c r="W72" s="41"/>
      <c r="X72" s="41"/>
      <c r="Y72" s="41"/>
      <c r="Z72" s="41"/>
    </row>
    <row r="73" spans="1:26" ht="18" customHeight="1" x14ac:dyDescent="0.4">
      <c r="A73" s="3"/>
      <c r="B73" s="338" t="s">
        <v>51</v>
      </c>
      <c r="C73" s="339"/>
      <c r="D73" s="339"/>
      <c r="E73" s="339"/>
      <c r="F73" s="340"/>
      <c r="G73" s="19">
        <f>SUM(G37,G47,G57,G71)</f>
        <v>265331.39</v>
      </c>
      <c r="H73" s="72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22.2" customHeight="1" x14ac:dyDescent="0.4">
      <c r="A74" s="73"/>
      <c r="B74" s="338" t="s">
        <v>52</v>
      </c>
      <c r="C74" s="339"/>
      <c r="D74" s="339"/>
      <c r="E74" s="339"/>
      <c r="F74" s="340"/>
      <c r="G74" s="74">
        <f>G22-G73</f>
        <v>3711249.6599999997</v>
      </c>
      <c r="H74" s="75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</row>
    <row r="75" spans="1:26" ht="12.75" customHeight="1" x14ac:dyDescent="0.25">
      <c r="B75" s="76"/>
      <c r="C75" s="77"/>
      <c r="D75" s="78"/>
      <c r="E75" s="78"/>
      <c r="F75" s="78"/>
      <c r="G75" s="78"/>
      <c r="H75" s="79"/>
    </row>
    <row r="76" spans="1:26" ht="12.75" customHeight="1" x14ac:dyDescent="0.25">
      <c r="A76" s="76"/>
      <c r="B76" s="76"/>
      <c r="C76" s="77"/>
      <c r="D76" s="78"/>
      <c r="E76" s="78"/>
      <c r="F76" s="78"/>
      <c r="G76" s="78" t="s">
        <v>53</v>
      </c>
      <c r="H76" s="79"/>
    </row>
    <row r="77" spans="1:26" ht="12.75" customHeight="1" x14ac:dyDescent="0.25">
      <c r="B77" s="76"/>
      <c r="C77" s="77"/>
      <c r="D77" s="78"/>
      <c r="E77" s="78"/>
      <c r="F77" s="78"/>
      <c r="G77" s="78"/>
      <c r="H77" s="79"/>
    </row>
    <row r="78" spans="1:26" ht="12.75" customHeight="1" x14ac:dyDescent="0.25">
      <c r="B78" s="76"/>
      <c r="C78" s="77"/>
      <c r="D78" s="78"/>
      <c r="E78" s="78"/>
      <c r="F78" s="78"/>
      <c r="G78" s="78"/>
      <c r="H78" s="79"/>
    </row>
    <row r="79" spans="1:26" ht="12.75" customHeight="1" x14ac:dyDescent="0.25">
      <c r="B79" s="76"/>
      <c r="C79" s="77"/>
      <c r="D79" s="78"/>
      <c r="E79" s="78"/>
      <c r="F79" s="78"/>
      <c r="G79" s="78"/>
      <c r="H79" s="79"/>
    </row>
    <row r="80" spans="1:26" ht="12.75" customHeight="1" x14ac:dyDescent="0.25">
      <c r="B80" s="76"/>
      <c r="C80" s="77"/>
      <c r="D80" s="78"/>
      <c r="E80" s="78"/>
      <c r="F80" s="78"/>
      <c r="G80" s="78"/>
      <c r="H80" s="79"/>
    </row>
    <row r="81" spans="2:8" ht="12.75" customHeight="1" x14ac:dyDescent="0.25">
      <c r="B81" s="76"/>
      <c r="C81" s="77"/>
      <c r="D81" s="78"/>
      <c r="E81" s="78"/>
      <c r="F81" s="78"/>
      <c r="G81" s="78"/>
      <c r="H81" s="79"/>
    </row>
    <row r="82" spans="2:8" ht="12.75" customHeight="1" x14ac:dyDescent="0.25">
      <c r="B82" s="76"/>
      <c r="C82" s="77"/>
      <c r="D82" s="78"/>
      <c r="E82" s="78"/>
      <c r="F82" s="78"/>
      <c r="G82" s="78"/>
      <c r="H82" s="79"/>
    </row>
    <row r="83" spans="2:8" ht="12.75" customHeight="1" x14ac:dyDescent="0.25">
      <c r="B83" s="76"/>
      <c r="C83" s="77"/>
      <c r="D83" s="78"/>
      <c r="E83" s="78"/>
      <c r="F83" s="78"/>
      <c r="G83" s="78"/>
      <c r="H83" s="79"/>
    </row>
    <row r="84" spans="2:8" ht="12.75" customHeight="1" x14ac:dyDescent="0.25">
      <c r="B84" s="76"/>
      <c r="C84" s="77"/>
      <c r="D84" s="78"/>
      <c r="E84" s="78"/>
      <c r="F84" s="78"/>
      <c r="G84" s="78"/>
      <c r="H84" s="79"/>
    </row>
    <row r="85" spans="2:8" ht="12.75" customHeight="1" x14ac:dyDescent="0.25">
      <c r="B85" s="76"/>
      <c r="C85" s="77"/>
      <c r="D85" s="78"/>
      <c r="E85" s="78"/>
      <c r="F85" s="78"/>
      <c r="G85" s="78"/>
      <c r="H85" s="79"/>
    </row>
    <row r="86" spans="2:8" ht="12.75" customHeight="1" x14ac:dyDescent="0.25">
      <c r="B86" s="76"/>
      <c r="C86" s="77"/>
      <c r="D86" s="78"/>
      <c r="E86" s="78"/>
      <c r="F86" s="78"/>
      <c r="G86" s="78"/>
      <c r="H86" s="79"/>
    </row>
    <row r="87" spans="2:8" ht="12.75" customHeight="1" x14ac:dyDescent="0.25">
      <c r="C87" s="80"/>
      <c r="D87" s="81"/>
      <c r="E87" s="81"/>
      <c r="F87" s="81"/>
      <c r="G87" s="81"/>
      <c r="H87" s="79"/>
    </row>
    <row r="88" spans="2:8" ht="12.75" customHeight="1" x14ac:dyDescent="0.25">
      <c r="C88" s="80"/>
      <c r="D88" s="81"/>
      <c r="E88" s="81"/>
      <c r="F88" s="81"/>
      <c r="G88" s="81"/>
      <c r="H88" s="79"/>
    </row>
    <row r="89" spans="2:8" ht="12.75" customHeight="1" x14ac:dyDescent="0.25">
      <c r="C89" s="80"/>
      <c r="D89" s="81"/>
      <c r="E89" s="81"/>
      <c r="F89" s="81"/>
      <c r="G89" s="81"/>
      <c r="H89" s="79"/>
    </row>
    <row r="90" spans="2:8" ht="12.75" customHeight="1" x14ac:dyDescent="0.25">
      <c r="C90" s="80"/>
      <c r="D90" s="81"/>
      <c r="E90" s="81"/>
      <c r="F90" s="81"/>
      <c r="G90" s="81"/>
      <c r="H90" s="79"/>
    </row>
    <row r="91" spans="2:8" ht="12.75" customHeight="1" x14ac:dyDescent="0.25">
      <c r="C91" s="80"/>
      <c r="D91" s="81"/>
      <c r="E91" s="81"/>
      <c r="F91" s="81"/>
      <c r="G91" s="81"/>
      <c r="H91" s="79"/>
    </row>
    <row r="92" spans="2:8" ht="12.75" customHeight="1" x14ac:dyDescent="0.25">
      <c r="C92" s="80"/>
      <c r="D92" s="81"/>
      <c r="E92" s="81"/>
      <c r="F92" s="81"/>
      <c r="G92" s="81"/>
      <c r="H92" s="79"/>
    </row>
    <row r="93" spans="2:8" ht="12.75" customHeight="1" x14ac:dyDescent="0.25">
      <c r="C93" s="80"/>
      <c r="D93" s="81"/>
      <c r="E93" s="81"/>
      <c r="F93" s="81"/>
      <c r="G93" s="81"/>
      <c r="H93" s="79"/>
    </row>
    <row r="94" spans="2:8" ht="12.75" customHeight="1" x14ac:dyDescent="0.25">
      <c r="C94" s="80"/>
      <c r="D94" s="81"/>
      <c r="E94" s="81"/>
      <c r="F94" s="81"/>
      <c r="G94" s="81"/>
      <c r="H94" s="79"/>
    </row>
    <row r="95" spans="2:8" ht="12.75" customHeight="1" x14ac:dyDescent="0.25">
      <c r="C95" s="80"/>
      <c r="D95" s="81"/>
      <c r="E95" s="81"/>
      <c r="F95" s="81"/>
      <c r="G95" s="81"/>
      <c r="H95" s="79"/>
    </row>
    <row r="96" spans="2:8" ht="12.75" customHeight="1" x14ac:dyDescent="0.25">
      <c r="C96" s="80"/>
      <c r="D96" s="81"/>
      <c r="E96" s="81"/>
      <c r="F96" s="81"/>
      <c r="G96" s="81"/>
      <c r="H96" s="79"/>
    </row>
    <row r="97" spans="3:8" ht="12.75" customHeight="1" x14ac:dyDescent="0.25">
      <c r="C97" s="80"/>
      <c r="D97" s="81"/>
      <c r="E97" s="81"/>
      <c r="F97" s="81"/>
      <c r="G97" s="81"/>
      <c r="H97" s="79"/>
    </row>
    <row r="98" spans="3:8" ht="12.75" customHeight="1" x14ac:dyDescent="0.25">
      <c r="C98" s="80"/>
      <c r="D98" s="81"/>
      <c r="E98" s="81"/>
      <c r="F98" s="81"/>
      <c r="G98" s="81"/>
      <c r="H98" s="79"/>
    </row>
    <row r="99" spans="3:8" ht="12.75" customHeight="1" x14ac:dyDescent="0.25">
      <c r="C99" s="80"/>
      <c r="D99" s="81"/>
      <c r="E99" s="81"/>
      <c r="F99" s="81"/>
      <c r="G99" s="81"/>
      <c r="H99" s="79"/>
    </row>
    <row r="100" spans="3:8" ht="12.75" customHeight="1" x14ac:dyDescent="0.25">
      <c r="C100" s="80"/>
      <c r="D100" s="81"/>
      <c r="E100" s="81"/>
      <c r="F100" s="81"/>
      <c r="G100" s="81"/>
      <c r="H100" s="79"/>
    </row>
    <row r="101" spans="3:8" ht="12.75" customHeight="1" x14ac:dyDescent="0.25">
      <c r="C101" s="80"/>
      <c r="D101" s="81"/>
      <c r="E101" s="81"/>
      <c r="F101" s="81"/>
      <c r="G101" s="81"/>
      <c r="H101" s="79"/>
    </row>
    <row r="102" spans="3:8" ht="12.75" customHeight="1" x14ac:dyDescent="0.25">
      <c r="C102" s="80"/>
      <c r="D102" s="81"/>
      <c r="E102" s="81"/>
      <c r="F102" s="81"/>
      <c r="G102" s="81"/>
      <c r="H102" s="79"/>
    </row>
    <row r="103" spans="3:8" ht="12.75" customHeight="1" x14ac:dyDescent="0.25">
      <c r="C103" s="80"/>
      <c r="D103" s="81"/>
      <c r="E103" s="81"/>
      <c r="F103" s="81"/>
      <c r="G103" s="81"/>
      <c r="H103" s="79"/>
    </row>
    <row r="104" spans="3:8" ht="12.75" customHeight="1" x14ac:dyDescent="0.25">
      <c r="C104" s="80"/>
      <c r="D104" s="81"/>
      <c r="E104" s="81"/>
      <c r="F104" s="81"/>
      <c r="G104" s="81"/>
      <c r="H104" s="79"/>
    </row>
    <row r="105" spans="3:8" ht="12.75" customHeight="1" x14ac:dyDescent="0.25">
      <c r="C105" s="80"/>
      <c r="D105" s="81"/>
      <c r="E105" s="81"/>
      <c r="F105" s="81"/>
      <c r="G105" s="81"/>
      <c r="H105" s="79"/>
    </row>
    <row r="106" spans="3:8" ht="12.75" customHeight="1" x14ac:dyDescent="0.25">
      <c r="C106" s="80"/>
      <c r="D106" s="81"/>
      <c r="E106" s="81"/>
      <c r="F106" s="81"/>
      <c r="G106" s="81"/>
      <c r="H106" s="79"/>
    </row>
    <row r="107" spans="3:8" ht="12.75" customHeight="1" x14ac:dyDescent="0.25">
      <c r="C107" s="80"/>
      <c r="D107" s="81"/>
      <c r="E107" s="81"/>
      <c r="F107" s="81"/>
      <c r="G107" s="81"/>
      <c r="H107" s="79"/>
    </row>
    <row r="108" spans="3:8" ht="12.75" customHeight="1" x14ac:dyDescent="0.25">
      <c r="C108" s="80"/>
      <c r="D108" s="81"/>
      <c r="E108" s="81"/>
      <c r="F108" s="81"/>
      <c r="G108" s="81"/>
      <c r="H108" s="79"/>
    </row>
    <row r="109" spans="3:8" ht="12.75" customHeight="1" x14ac:dyDescent="0.25">
      <c r="C109" s="80"/>
      <c r="D109" s="81"/>
      <c r="E109" s="81"/>
      <c r="F109" s="81"/>
      <c r="G109" s="81"/>
      <c r="H109" s="79"/>
    </row>
    <row r="110" spans="3:8" ht="12.75" customHeight="1" x14ac:dyDescent="0.25">
      <c r="C110" s="80"/>
      <c r="D110" s="81"/>
      <c r="E110" s="81"/>
      <c r="F110" s="81"/>
      <c r="G110" s="81"/>
      <c r="H110" s="79"/>
    </row>
    <row r="111" spans="3:8" ht="12.75" customHeight="1" x14ac:dyDescent="0.25">
      <c r="C111" s="80"/>
      <c r="D111" s="81"/>
      <c r="E111" s="81"/>
      <c r="F111" s="81"/>
      <c r="G111" s="81"/>
      <c r="H111" s="79"/>
    </row>
    <row r="112" spans="3:8" ht="12.75" customHeight="1" x14ac:dyDescent="0.25">
      <c r="C112" s="80"/>
      <c r="D112" s="81"/>
      <c r="E112" s="81"/>
      <c r="F112" s="81"/>
      <c r="G112" s="81"/>
      <c r="H112" s="79"/>
    </row>
    <row r="113" spans="3:8" ht="12.75" customHeight="1" x14ac:dyDescent="0.25">
      <c r="C113" s="80"/>
      <c r="D113" s="81"/>
      <c r="E113" s="81"/>
      <c r="F113" s="81"/>
      <c r="G113" s="81"/>
      <c r="H113" s="79"/>
    </row>
    <row r="114" spans="3:8" ht="12.75" customHeight="1" x14ac:dyDescent="0.25">
      <c r="C114" s="80"/>
      <c r="D114" s="81"/>
      <c r="E114" s="81"/>
      <c r="F114" s="81"/>
      <c r="G114" s="81"/>
      <c r="H114" s="79"/>
    </row>
    <row r="115" spans="3:8" ht="12.75" customHeight="1" x14ac:dyDescent="0.25">
      <c r="C115" s="80"/>
      <c r="D115" s="81"/>
      <c r="E115" s="81"/>
      <c r="F115" s="81"/>
      <c r="G115" s="81"/>
      <c r="H115" s="79"/>
    </row>
    <row r="116" spans="3:8" ht="12.75" customHeight="1" x14ac:dyDescent="0.25">
      <c r="C116" s="80"/>
      <c r="D116" s="81"/>
      <c r="E116" s="81"/>
      <c r="F116" s="81"/>
      <c r="G116" s="81"/>
      <c r="H116" s="79"/>
    </row>
    <row r="117" spans="3:8" ht="12.75" customHeight="1" x14ac:dyDescent="0.25">
      <c r="C117" s="80"/>
      <c r="D117" s="81"/>
      <c r="E117" s="81"/>
      <c r="F117" s="81"/>
      <c r="G117" s="81"/>
      <c r="H117" s="79"/>
    </row>
    <row r="118" spans="3:8" ht="12.75" customHeight="1" x14ac:dyDescent="0.25">
      <c r="C118" s="80"/>
      <c r="D118" s="81"/>
      <c r="E118" s="81"/>
      <c r="F118" s="81"/>
      <c r="G118" s="81"/>
      <c r="H118" s="79"/>
    </row>
    <row r="119" spans="3:8" ht="12.75" customHeight="1" x14ac:dyDescent="0.25">
      <c r="C119" s="80"/>
      <c r="D119" s="81"/>
      <c r="E119" s="81"/>
      <c r="F119" s="81"/>
      <c r="G119" s="81"/>
      <c r="H119" s="79"/>
    </row>
    <row r="120" spans="3:8" ht="12.75" customHeight="1" x14ac:dyDescent="0.25">
      <c r="C120" s="80"/>
      <c r="D120" s="81"/>
      <c r="E120" s="81"/>
      <c r="F120" s="81"/>
      <c r="G120" s="81"/>
      <c r="H120" s="79"/>
    </row>
    <row r="121" spans="3:8" ht="12.75" customHeight="1" x14ac:dyDescent="0.25">
      <c r="C121" s="80"/>
      <c r="D121" s="81"/>
      <c r="E121" s="81"/>
      <c r="F121" s="81"/>
      <c r="G121" s="81"/>
      <c r="H121" s="79"/>
    </row>
    <row r="122" spans="3:8" ht="12.75" customHeight="1" x14ac:dyDescent="0.25">
      <c r="C122" s="80"/>
      <c r="D122" s="81"/>
      <c r="E122" s="81"/>
      <c r="F122" s="81"/>
      <c r="G122" s="81"/>
      <c r="H122" s="79"/>
    </row>
    <row r="123" spans="3:8" ht="12.75" customHeight="1" x14ac:dyDescent="0.25">
      <c r="C123" s="80"/>
      <c r="D123" s="81"/>
      <c r="E123" s="81"/>
      <c r="F123" s="81"/>
      <c r="G123" s="81"/>
      <c r="H123" s="79"/>
    </row>
    <row r="124" spans="3:8" ht="12.75" customHeight="1" x14ac:dyDescent="0.25">
      <c r="C124" s="80"/>
      <c r="D124" s="81"/>
      <c r="E124" s="81"/>
      <c r="F124" s="81"/>
      <c r="G124" s="81"/>
      <c r="H124" s="79"/>
    </row>
    <row r="125" spans="3:8" ht="12.75" customHeight="1" x14ac:dyDescent="0.25">
      <c r="C125" s="80"/>
      <c r="D125" s="81"/>
      <c r="E125" s="81"/>
      <c r="F125" s="81"/>
      <c r="G125" s="81"/>
      <c r="H125" s="79"/>
    </row>
    <row r="126" spans="3:8" ht="12.75" customHeight="1" x14ac:dyDescent="0.25">
      <c r="C126" s="80"/>
      <c r="D126" s="81"/>
      <c r="E126" s="81"/>
      <c r="F126" s="81"/>
      <c r="G126" s="81"/>
      <c r="H126" s="79"/>
    </row>
    <row r="127" spans="3:8" ht="12.75" customHeight="1" x14ac:dyDescent="0.25">
      <c r="C127" s="80"/>
      <c r="D127" s="81"/>
      <c r="E127" s="81"/>
      <c r="F127" s="81"/>
      <c r="G127" s="81"/>
      <c r="H127" s="79"/>
    </row>
    <row r="128" spans="3:8" ht="12.75" customHeight="1" x14ac:dyDescent="0.25">
      <c r="C128" s="80"/>
      <c r="D128" s="81"/>
      <c r="E128" s="81"/>
      <c r="F128" s="81"/>
      <c r="G128" s="81"/>
      <c r="H128" s="79"/>
    </row>
    <row r="129" spans="3:8" ht="12.75" customHeight="1" x14ac:dyDescent="0.25">
      <c r="C129" s="80"/>
      <c r="D129" s="81"/>
      <c r="E129" s="81"/>
      <c r="F129" s="81"/>
      <c r="G129" s="81"/>
      <c r="H129" s="79"/>
    </row>
    <row r="130" spans="3:8" ht="12.75" customHeight="1" x14ac:dyDescent="0.25">
      <c r="C130" s="80"/>
      <c r="D130" s="81"/>
      <c r="E130" s="81"/>
      <c r="F130" s="81"/>
      <c r="G130" s="81"/>
      <c r="H130" s="79"/>
    </row>
    <row r="131" spans="3:8" ht="12.75" customHeight="1" x14ac:dyDescent="0.25">
      <c r="C131" s="80"/>
      <c r="D131" s="81"/>
      <c r="E131" s="81"/>
      <c r="F131" s="81"/>
      <c r="G131" s="81"/>
      <c r="H131" s="79"/>
    </row>
    <row r="132" spans="3:8" ht="12.75" customHeight="1" x14ac:dyDescent="0.25">
      <c r="C132" s="80"/>
      <c r="D132" s="81"/>
      <c r="E132" s="81"/>
      <c r="F132" s="81"/>
      <c r="G132" s="81"/>
      <c r="H132" s="79"/>
    </row>
    <row r="133" spans="3:8" ht="12.75" customHeight="1" x14ac:dyDescent="0.25">
      <c r="C133" s="80"/>
      <c r="D133" s="81"/>
      <c r="E133" s="81"/>
      <c r="F133" s="81"/>
      <c r="G133" s="81"/>
      <c r="H133" s="79"/>
    </row>
    <row r="134" spans="3:8" ht="12.75" customHeight="1" x14ac:dyDescent="0.25">
      <c r="C134" s="80"/>
      <c r="D134" s="81"/>
      <c r="E134" s="81"/>
      <c r="F134" s="81"/>
      <c r="G134" s="81"/>
      <c r="H134" s="79"/>
    </row>
    <row r="135" spans="3:8" ht="12.75" customHeight="1" x14ac:dyDescent="0.25">
      <c r="C135" s="80"/>
      <c r="D135" s="81"/>
      <c r="E135" s="81"/>
      <c r="F135" s="81"/>
      <c r="G135" s="81"/>
      <c r="H135" s="79"/>
    </row>
    <row r="136" spans="3:8" ht="12.75" customHeight="1" x14ac:dyDescent="0.25">
      <c r="C136" s="80"/>
      <c r="D136" s="81"/>
      <c r="E136" s="81"/>
      <c r="F136" s="81"/>
      <c r="G136" s="81"/>
      <c r="H136" s="79"/>
    </row>
    <row r="137" spans="3:8" ht="12.75" customHeight="1" x14ac:dyDescent="0.25">
      <c r="C137" s="80"/>
      <c r="D137" s="81"/>
      <c r="E137" s="81"/>
      <c r="F137" s="81"/>
      <c r="G137" s="81"/>
      <c r="H137" s="79"/>
    </row>
    <row r="138" spans="3:8" ht="12.75" customHeight="1" x14ac:dyDescent="0.25">
      <c r="C138" s="80"/>
      <c r="D138" s="81"/>
      <c r="E138" s="81"/>
      <c r="F138" s="81"/>
      <c r="G138" s="81"/>
      <c r="H138" s="79"/>
    </row>
    <row r="139" spans="3:8" ht="12.75" customHeight="1" x14ac:dyDescent="0.25">
      <c r="C139" s="80"/>
      <c r="D139" s="81"/>
      <c r="E139" s="81"/>
      <c r="F139" s="81"/>
      <c r="G139" s="81"/>
      <c r="H139" s="79"/>
    </row>
    <row r="140" spans="3:8" ht="12.75" customHeight="1" x14ac:dyDescent="0.25">
      <c r="C140" s="80"/>
      <c r="D140" s="81"/>
      <c r="E140" s="81"/>
      <c r="F140" s="81"/>
      <c r="G140" s="81"/>
      <c r="H140" s="79"/>
    </row>
    <row r="141" spans="3:8" ht="12.75" customHeight="1" x14ac:dyDescent="0.25">
      <c r="C141" s="80"/>
      <c r="D141" s="81"/>
      <c r="E141" s="81"/>
      <c r="F141" s="81"/>
      <c r="G141" s="81"/>
      <c r="H141" s="79"/>
    </row>
    <row r="142" spans="3:8" ht="12.75" customHeight="1" x14ac:dyDescent="0.25">
      <c r="C142" s="80"/>
      <c r="D142" s="81"/>
      <c r="E142" s="81"/>
      <c r="F142" s="81"/>
      <c r="G142" s="81"/>
      <c r="H142" s="79"/>
    </row>
    <row r="143" spans="3:8" ht="12.75" customHeight="1" x14ac:dyDescent="0.25">
      <c r="C143" s="80"/>
      <c r="D143" s="81"/>
      <c r="E143" s="81"/>
      <c r="F143" s="81"/>
      <c r="G143" s="81"/>
      <c r="H143" s="79"/>
    </row>
    <row r="144" spans="3:8" ht="12.75" customHeight="1" x14ac:dyDescent="0.25">
      <c r="C144" s="80"/>
      <c r="D144" s="81"/>
      <c r="E144" s="81"/>
      <c r="F144" s="81"/>
      <c r="G144" s="81"/>
      <c r="H144" s="79"/>
    </row>
    <row r="145" spans="3:8" ht="12.75" customHeight="1" x14ac:dyDescent="0.25">
      <c r="C145" s="80"/>
      <c r="D145" s="81"/>
      <c r="E145" s="81"/>
      <c r="F145" s="81"/>
      <c r="G145" s="81"/>
      <c r="H145" s="79"/>
    </row>
    <row r="146" spans="3:8" ht="12.75" customHeight="1" x14ac:dyDescent="0.25">
      <c r="C146" s="80"/>
      <c r="D146" s="81"/>
      <c r="E146" s="81"/>
      <c r="F146" s="81"/>
      <c r="G146" s="81"/>
      <c r="H146" s="79"/>
    </row>
    <row r="147" spans="3:8" ht="12.75" customHeight="1" x14ac:dyDescent="0.25">
      <c r="C147" s="80"/>
      <c r="D147" s="81"/>
      <c r="E147" s="81"/>
      <c r="F147" s="81"/>
      <c r="G147" s="81"/>
      <c r="H147" s="79"/>
    </row>
    <row r="148" spans="3:8" ht="12.75" customHeight="1" x14ac:dyDescent="0.25">
      <c r="C148" s="80"/>
      <c r="D148" s="81"/>
      <c r="E148" s="81"/>
      <c r="F148" s="81"/>
      <c r="G148" s="81"/>
      <c r="H148" s="79"/>
    </row>
    <row r="149" spans="3:8" ht="12.75" customHeight="1" x14ac:dyDescent="0.25">
      <c r="C149" s="80"/>
      <c r="D149" s="81"/>
      <c r="E149" s="81"/>
      <c r="F149" s="81"/>
      <c r="G149" s="81"/>
      <c r="H149" s="79"/>
    </row>
    <row r="150" spans="3:8" ht="12.75" customHeight="1" x14ac:dyDescent="0.25">
      <c r="C150" s="80"/>
      <c r="D150" s="81"/>
      <c r="E150" s="81"/>
      <c r="F150" s="81"/>
      <c r="G150" s="81"/>
      <c r="H150" s="79"/>
    </row>
    <row r="151" spans="3:8" ht="12.75" customHeight="1" x14ac:dyDescent="0.25">
      <c r="C151" s="80"/>
      <c r="D151" s="81"/>
      <c r="E151" s="81"/>
      <c r="F151" s="81"/>
      <c r="G151" s="81"/>
      <c r="H151" s="79"/>
    </row>
    <row r="152" spans="3:8" ht="12.75" customHeight="1" x14ac:dyDescent="0.25">
      <c r="C152" s="80"/>
      <c r="D152" s="81"/>
      <c r="E152" s="81"/>
      <c r="F152" s="81"/>
      <c r="G152" s="81"/>
      <c r="H152" s="79"/>
    </row>
    <row r="153" spans="3:8" ht="12.75" customHeight="1" x14ac:dyDescent="0.25">
      <c r="C153" s="80"/>
      <c r="D153" s="81"/>
      <c r="E153" s="81"/>
      <c r="F153" s="81"/>
      <c r="G153" s="81"/>
      <c r="H153" s="79"/>
    </row>
    <row r="154" spans="3:8" ht="12.75" customHeight="1" x14ac:dyDescent="0.25">
      <c r="C154" s="80"/>
      <c r="D154" s="81"/>
      <c r="E154" s="81"/>
      <c r="F154" s="81"/>
      <c r="G154" s="81"/>
      <c r="H154" s="79"/>
    </row>
    <row r="155" spans="3:8" ht="12.75" customHeight="1" x14ac:dyDescent="0.25">
      <c r="C155" s="80"/>
      <c r="D155" s="81"/>
      <c r="E155" s="81"/>
      <c r="F155" s="81"/>
      <c r="G155" s="81"/>
      <c r="H155" s="79"/>
    </row>
    <row r="156" spans="3:8" ht="12.75" customHeight="1" x14ac:dyDescent="0.25">
      <c r="C156" s="80"/>
      <c r="D156" s="81"/>
      <c r="E156" s="81"/>
      <c r="F156" s="81"/>
      <c r="G156" s="81"/>
      <c r="H156" s="79"/>
    </row>
    <row r="157" spans="3:8" ht="12.75" customHeight="1" x14ac:dyDescent="0.25">
      <c r="C157" s="80"/>
      <c r="D157" s="81"/>
      <c r="E157" s="81"/>
      <c r="F157" s="81"/>
      <c r="G157" s="81"/>
      <c r="H157" s="79"/>
    </row>
    <row r="158" spans="3:8" ht="12.75" customHeight="1" x14ac:dyDescent="0.25">
      <c r="C158" s="80"/>
      <c r="D158" s="81"/>
      <c r="E158" s="81"/>
      <c r="F158" s="81"/>
      <c r="G158" s="81"/>
      <c r="H158" s="79"/>
    </row>
    <row r="159" spans="3:8" ht="12.75" customHeight="1" x14ac:dyDescent="0.25">
      <c r="C159" s="80"/>
      <c r="D159" s="81"/>
      <c r="E159" s="81"/>
      <c r="F159" s="81"/>
      <c r="G159" s="81"/>
      <c r="H159" s="79"/>
    </row>
    <row r="160" spans="3:8" ht="12.75" customHeight="1" x14ac:dyDescent="0.25">
      <c r="C160" s="80"/>
      <c r="D160" s="81"/>
      <c r="E160" s="81"/>
      <c r="F160" s="81"/>
      <c r="G160" s="81"/>
      <c r="H160" s="79"/>
    </row>
    <row r="161" spans="3:8" ht="12.75" customHeight="1" x14ac:dyDescent="0.25">
      <c r="C161" s="80"/>
      <c r="D161" s="81"/>
      <c r="E161" s="81"/>
      <c r="F161" s="81"/>
      <c r="G161" s="81"/>
      <c r="H161" s="79"/>
    </row>
    <row r="162" spans="3:8" ht="12.75" customHeight="1" x14ac:dyDescent="0.25">
      <c r="C162" s="80"/>
      <c r="D162" s="81"/>
      <c r="E162" s="81"/>
      <c r="F162" s="81"/>
      <c r="G162" s="81"/>
      <c r="H162" s="79"/>
    </row>
    <row r="163" spans="3:8" ht="12.75" customHeight="1" x14ac:dyDescent="0.25">
      <c r="C163" s="80"/>
      <c r="D163" s="81"/>
      <c r="E163" s="81"/>
      <c r="F163" s="81"/>
      <c r="G163" s="81"/>
      <c r="H163" s="79"/>
    </row>
    <row r="164" spans="3:8" ht="12.75" customHeight="1" x14ac:dyDescent="0.25">
      <c r="C164" s="80"/>
      <c r="D164" s="81"/>
      <c r="E164" s="81"/>
      <c r="F164" s="81"/>
      <c r="G164" s="81"/>
      <c r="H164" s="79"/>
    </row>
    <row r="165" spans="3:8" ht="12.75" customHeight="1" x14ac:dyDescent="0.25">
      <c r="C165" s="80"/>
      <c r="D165" s="81"/>
      <c r="E165" s="81"/>
      <c r="F165" s="81"/>
      <c r="G165" s="81"/>
      <c r="H165" s="79"/>
    </row>
    <row r="166" spans="3:8" ht="12.75" customHeight="1" x14ac:dyDescent="0.25">
      <c r="C166" s="80"/>
      <c r="D166" s="81"/>
      <c r="E166" s="81"/>
      <c r="F166" s="81"/>
      <c r="G166" s="81"/>
      <c r="H166" s="79"/>
    </row>
    <row r="167" spans="3:8" ht="12.75" customHeight="1" x14ac:dyDescent="0.25">
      <c r="C167" s="80"/>
      <c r="D167" s="81"/>
      <c r="E167" s="81"/>
      <c r="F167" s="81"/>
      <c r="G167" s="81"/>
      <c r="H167" s="79"/>
    </row>
    <row r="168" spans="3:8" ht="12.75" customHeight="1" x14ac:dyDescent="0.25">
      <c r="C168" s="80"/>
      <c r="D168" s="81"/>
      <c r="E168" s="81"/>
      <c r="F168" s="81"/>
      <c r="G168" s="81"/>
      <c r="H168" s="79"/>
    </row>
    <row r="169" spans="3:8" ht="12.75" customHeight="1" x14ac:dyDescent="0.25">
      <c r="C169" s="80"/>
      <c r="D169" s="81"/>
      <c r="E169" s="81"/>
      <c r="F169" s="81"/>
      <c r="G169" s="81"/>
      <c r="H169" s="79"/>
    </row>
    <row r="170" spans="3:8" ht="12.75" customHeight="1" x14ac:dyDescent="0.25">
      <c r="C170" s="80"/>
      <c r="D170" s="81"/>
      <c r="E170" s="81"/>
      <c r="F170" s="81"/>
      <c r="G170" s="81"/>
      <c r="H170" s="79"/>
    </row>
    <row r="171" spans="3:8" ht="12.75" customHeight="1" x14ac:dyDescent="0.25">
      <c r="C171" s="80"/>
      <c r="D171" s="81"/>
      <c r="E171" s="81"/>
      <c r="F171" s="81"/>
      <c r="G171" s="81"/>
      <c r="H171" s="79"/>
    </row>
    <row r="172" spans="3:8" ht="12.75" customHeight="1" x14ac:dyDescent="0.25">
      <c r="C172" s="80"/>
      <c r="D172" s="81"/>
      <c r="E172" s="81"/>
      <c r="F172" s="81"/>
      <c r="G172" s="81"/>
      <c r="H172" s="79"/>
    </row>
    <row r="173" spans="3:8" ht="12.75" customHeight="1" x14ac:dyDescent="0.25">
      <c r="C173" s="80"/>
      <c r="D173" s="81"/>
      <c r="E173" s="81"/>
      <c r="F173" s="81"/>
      <c r="G173" s="81"/>
      <c r="H173" s="79"/>
    </row>
    <row r="174" spans="3:8" ht="12.75" customHeight="1" x14ac:dyDescent="0.25">
      <c r="C174" s="80"/>
      <c r="D174" s="81"/>
      <c r="E174" s="81"/>
      <c r="F174" s="81"/>
      <c r="G174" s="81"/>
      <c r="H174" s="79"/>
    </row>
    <row r="175" spans="3:8" ht="12.75" customHeight="1" x14ac:dyDescent="0.25">
      <c r="C175" s="80"/>
      <c r="D175" s="81"/>
      <c r="E175" s="81"/>
      <c r="F175" s="81"/>
      <c r="G175" s="81"/>
      <c r="H175" s="79"/>
    </row>
    <row r="176" spans="3:8" ht="12.75" customHeight="1" x14ac:dyDescent="0.25">
      <c r="C176" s="80"/>
      <c r="D176" s="81"/>
      <c r="E176" s="81"/>
      <c r="F176" s="81"/>
      <c r="G176" s="81"/>
      <c r="H176" s="79"/>
    </row>
    <row r="177" spans="3:8" ht="12.75" customHeight="1" x14ac:dyDescent="0.25">
      <c r="C177" s="80"/>
      <c r="D177" s="81"/>
      <c r="E177" s="81"/>
      <c r="F177" s="81"/>
      <c r="G177" s="81"/>
      <c r="H177" s="79"/>
    </row>
    <row r="178" spans="3:8" ht="12.75" customHeight="1" x14ac:dyDescent="0.25">
      <c r="C178" s="80"/>
      <c r="D178" s="81"/>
      <c r="E178" s="81"/>
      <c r="F178" s="81"/>
      <c r="G178" s="81"/>
      <c r="H178" s="79"/>
    </row>
    <row r="179" spans="3:8" ht="12.75" customHeight="1" x14ac:dyDescent="0.25">
      <c r="C179" s="80"/>
      <c r="D179" s="81"/>
      <c r="E179" s="81"/>
      <c r="F179" s="81"/>
      <c r="G179" s="81"/>
      <c r="H179" s="79"/>
    </row>
    <row r="180" spans="3:8" ht="12.75" customHeight="1" x14ac:dyDescent="0.25">
      <c r="C180" s="80"/>
      <c r="D180" s="81"/>
      <c r="E180" s="81"/>
      <c r="F180" s="81"/>
      <c r="G180" s="81"/>
      <c r="H180" s="79"/>
    </row>
    <row r="181" spans="3:8" ht="12.75" customHeight="1" x14ac:dyDescent="0.25">
      <c r="C181" s="80"/>
      <c r="D181" s="81"/>
      <c r="E181" s="81"/>
      <c r="F181" s="81"/>
      <c r="G181" s="81"/>
      <c r="H181" s="79"/>
    </row>
    <row r="182" spans="3:8" ht="12.75" customHeight="1" x14ac:dyDescent="0.25">
      <c r="C182" s="80"/>
      <c r="D182" s="81"/>
      <c r="E182" s="81"/>
      <c r="F182" s="81"/>
      <c r="G182" s="81"/>
      <c r="H182" s="79"/>
    </row>
    <row r="183" spans="3:8" ht="12.75" customHeight="1" x14ac:dyDescent="0.25">
      <c r="C183" s="80"/>
      <c r="D183" s="81"/>
      <c r="E183" s="81"/>
      <c r="F183" s="81"/>
      <c r="G183" s="81"/>
      <c r="H183" s="79"/>
    </row>
    <row r="184" spans="3:8" ht="12.75" customHeight="1" x14ac:dyDescent="0.25">
      <c r="C184" s="80"/>
      <c r="D184" s="81"/>
      <c r="E184" s="81"/>
      <c r="F184" s="81"/>
      <c r="G184" s="81"/>
      <c r="H184" s="79"/>
    </row>
    <row r="185" spans="3:8" ht="12.75" customHeight="1" x14ac:dyDescent="0.25">
      <c r="C185" s="80"/>
      <c r="D185" s="81"/>
      <c r="E185" s="81"/>
      <c r="F185" s="81"/>
      <c r="G185" s="81"/>
      <c r="H185" s="79"/>
    </row>
    <row r="186" spans="3:8" ht="12.75" customHeight="1" x14ac:dyDescent="0.25">
      <c r="C186" s="80"/>
      <c r="D186" s="81"/>
      <c r="E186" s="81"/>
      <c r="F186" s="81"/>
      <c r="G186" s="81"/>
      <c r="H186" s="79"/>
    </row>
    <row r="187" spans="3:8" ht="12.75" customHeight="1" x14ac:dyDescent="0.25">
      <c r="C187" s="80"/>
      <c r="D187" s="81"/>
      <c r="E187" s="81"/>
      <c r="F187" s="81"/>
      <c r="G187" s="81"/>
      <c r="H187" s="79"/>
    </row>
    <row r="188" spans="3:8" ht="12.75" customHeight="1" x14ac:dyDescent="0.25">
      <c r="C188" s="80"/>
      <c r="D188" s="81"/>
      <c r="E188" s="81"/>
      <c r="F188" s="81"/>
      <c r="G188" s="81"/>
      <c r="H188" s="79"/>
    </row>
    <row r="189" spans="3:8" ht="12.75" customHeight="1" x14ac:dyDescent="0.25">
      <c r="C189" s="80"/>
      <c r="D189" s="81"/>
      <c r="E189" s="81"/>
      <c r="F189" s="81"/>
      <c r="G189" s="81"/>
      <c r="H189" s="79"/>
    </row>
    <row r="190" spans="3:8" ht="12.75" customHeight="1" x14ac:dyDescent="0.25">
      <c r="C190" s="80"/>
      <c r="D190" s="81"/>
      <c r="E190" s="81"/>
      <c r="F190" s="81"/>
      <c r="G190" s="81"/>
      <c r="H190" s="79"/>
    </row>
    <row r="191" spans="3:8" ht="12.75" customHeight="1" x14ac:dyDescent="0.25">
      <c r="C191" s="80"/>
      <c r="D191" s="81"/>
      <c r="E191" s="81"/>
      <c r="F191" s="81"/>
      <c r="G191" s="81"/>
      <c r="H191" s="79"/>
    </row>
    <row r="192" spans="3:8" ht="12.75" customHeight="1" x14ac:dyDescent="0.25">
      <c r="C192" s="80"/>
      <c r="D192" s="81"/>
      <c r="E192" s="81"/>
      <c r="F192" s="81"/>
      <c r="G192" s="81"/>
      <c r="H192" s="79"/>
    </row>
    <row r="193" spans="3:8" ht="12.75" customHeight="1" x14ac:dyDescent="0.25">
      <c r="C193" s="80"/>
      <c r="D193" s="81"/>
      <c r="E193" s="81"/>
      <c r="F193" s="81"/>
      <c r="G193" s="81"/>
      <c r="H193" s="79"/>
    </row>
    <row r="194" spans="3:8" ht="12.75" customHeight="1" x14ac:dyDescent="0.25">
      <c r="C194" s="80"/>
      <c r="D194" s="81"/>
      <c r="E194" s="81"/>
      <c r="F194" s="81"/>
      <c r="G194" s="81"/>
      <c r="H194" s="79"/>
    </row>
    <row r="195" spans="3:8" ht="12.75" customHeight="1" x14ac:dyDescent="0.25">
      <c r="C195" s="80"/>
      <c r="D195" s="81"/>
      <c r="E195" s="81"/>
      <c r="F195" s="81"/>
      <c r="G195" s="81"/>
      <c r="H195" s="79"/>
    </row>
    <row r="196" spans="3:8" ht="12.75" customHeight="1" x14ac:dyDescent="0.25">
      <c r="C196" s="80"/>
      <c r="D196" s="81"/>
      <c r="E196" s="81"/>
      <c r="F196" s="81"/>
      <c r="G196" s="81"/>
      <c r="H196" s="79"/>
    </row>
    <row r="197" spans="3:8" ht="12.75" customHeight="1" x14ac:dyDescent="0.25">
      <c r="C197" s="80"/>
      <c r="D197" s="81"/>
      <c r="E197" s="81"/>
      <c r="F197" s="81"/>
      <c r="G197" s="81"/>
      <c r="H197" s="79"/>
    </row>
    <row r="198" spans="3:8" ht="12.75" customHeight="1" x14ac:dyDescent="0.25">
      <c r="C198" s="80"/>
      <c r="D198" s="81"/>
      <c r="E198" s="81"/>
      <c r="F198" s="81"/>
      <c r="G198" s="81"/>
      <c r="H198" s="79"/>
    </row>
    <row r="199" spans="3:8" ht="12.75" customHeight="1" x14ac:dyDescent="0.25">
      <c r="C199" s="80"/>
      <c r="D199" s="81"/>
      <c r="E199" s="81"/>
      <c r="F199" s="81"/>
      <c r="G199" s="81"/>
      <c r="H199" s="79"/>
    </row>
    <row r="200" spans="3:8" ht="12.75" customHeight="1" x14ac:dyDescent="0.25">
      <c r="C200" s="80"/>
      <c r="D200" s="81"/>
      <c r="E200" s="81"/>
      <c r="F200" s="81"/>
      <c r="G200" s="81"/>
      <c r="H200" s="79"/>
    </row>
    <row r="201" spans="3:8" ht="12.75" customHeight="1" x14ac:dyDescent="0.25">
      <c r="C201" s="80"/>
      <c r="D201" s="81"/>
      <c r="E201" s="81"/>
      <c r="F201" s="81"/>
      <c r="G201" s="81"/>
      <c r="H201" s="79"/>
    </row>
    <row r="202" spans="3:8" ht="12.75" customHeight="1" x14ac:dyDescent="0.25">
      <c r="C202" s="80"/>
      <c r="D202" s="81"/>
      <c r="E202" s="81"/>
      <c r="F202" s="81"/>
      <c r="G202" s="81"/>
      <c r="H202" s="79"/>
    </row>
    <row r="203" spans="3:8" ht="12.75" customHeight="1" x14ac:dyDescent="0.25">
      <c r="C203" s="80"/>
      <c r="D203" s="81"/>
      <c r="E203" s="81"/>
      <c r="F203" s="81"/>
      <c r="G203" s="81"/>
      <c r="H203" s="79"/>
    </row>
    <row r="204" spans="3:8" ht="12.75" customHeight="1" x14ac:dyDescent="0.25">
      <c r="C204" s="80"/>
      <c r="D204" s="81"/>
      <c r="E204" s="81"/>
      <c r="F204" s="81"/>
      <c r="G204" s="81"/>
      <c r="H204" s="79"/>
    </row>
    <row r="205" spans="3:8" ht="12.75" customHeight="1" x14ac:dyDescent="0.25">
      <c r="C205" s="80"/>
      <c r="D205" s="81"/>
      <c r="E205" s="81"/>
      <c r="F205" s="81"/>
      <c r="G205" s="81"/>
      <c r="H205" s="79"/>
    </row>
    <row r="206" spans="3:8" ht="12.75" customHeight="1" x14ac:dyDescent="0.25">
      <c r="C206" s="80"/>
      <c r="D206" s="81"/>
      <c r="E206" s="81"/>
      <c r="F206" s="81"/>
      <c r="G206" s="81"/>
      <c r="H206" s="79"/>
    </row>
    <row r="207" spans="3:8" ht="12.75" customHeight="1" x14ac:dyDescent="0.25">
      <c r="C207" s="80"/>
      <c r="D207" s="81"/>
      <c r="E207" s="81"/>
      <c r="F207" s="81"/>
      <c r="G207" s="81"/>
      <c r="H207" s="79"/>
    </row>
    <row r="208" spans="3:8" ht="12.75" customHeight="1" x14ac:dyDescent="0.25">
      <c r="C208" s="80"/>
      <c r="D208" s="81"/>
      <c r="E208" s="81"/>
      <c r="F208" s="81"/>
      <c r="G208" s="81"/>
      <c r="H208" s="79"/>
    </row>
    <row r="209" spans="3:8" ht="12.75" customHeight="1" x14ac:dyDescent="0.25">
      <c r="C209" s="80"/>
      <c r="D209" s="81"/>
      <c r="E209" s="81"/>
      <c r="F209" s="81"/>
      <c r="G209" s="81"/>
      <c r="H209" s="79"/>
    </row>
    <row r="210" spans="3:8" ht="12.75" customHeight="1" x14ac:dyDescent="0.25">
      <c r="C210" s="80"/>
      <c r="D210" s="81"/>
      <c r="E210" s="81"/>
      <c r="F210" s="81"/>
      <c r="G210" s="81"/>
      <c r="H210" s="79"/>
    </row>
    <row r="211" spans="3:8" ht="12.75" customHeight="1" x14ac:dyDescent="0.25">
      <c r="C211" s="80"/>
      <c r="D211" s="81"/>
      <c r="E211" s="81"/>
      <c r="F211" s="81"/>
      <c r="G211" s="81"/>
      <c r="H211" s="79"/>
    </row>
    <row r="212" spans="3:8" ht="12.75" customHeight="1" x14ac:dyDescent="0.25">
      <c r="C212" s="80"/>
      <c r="D212" s="81"/>
      <c r="E212" s="81"/>
      <c r="F212" s="81"/>
      <c r="G212" s="81"/>
      <c r="H212" s="79"/>
    </row>
    <row r="213" spans="3:8" ht="12.75" customHeight="1" x14ac:dyDescent="0.25">
      <c r="C213" s="80"/>
      <c r="D213" s="81"/>
      <c r="E213" s="81"/>
      <c r="F213" s="81"/>
      <c r="G213" s="81"/>
      <c r="H213" s="79"/>
    </row>
    <row r="214" spans="3:8" ht="12.75" customHeight="1" x14ac:dyDescent="0.25">
      <c r="C214" s="80"/>
      <c r="D214" s="81"/>
      <c r="E214" s="81"/>
      <c r="F214" s="81"/>
      <c r="G214" s="81"/>
      <c r="H214" s="79"/>
    </row>
    <row r="215" spans="3:8" ht="12.75" customHeight="1" x14ac:dyDescent="0.25">
      <c r="C215" s="80"/>
      <c r="D215" s="81"/>
      <c r="E215" s="81"/>
      <c r="F215" s="81"/>
      <c r="G215" s="81"/>
      <c r="H215" s="79"/>
    </row>
    <row r="216" spans="3:8" ht="12.75" customHeight="1" x14ac:dyDescent="0.25">
      <c r="C216" s="80"/>
      <c r="D216" s="81"/>
      <c r="E216" s="81"/>
      <c r="F216" s="81"/>
      <c r="G216" s="81"/>
      <c r="H216" s="79"/>
    </row>
    <row r="217" spans="3:8" ht="12.75" customHeight="1" x14ac:dyDescent="0.25">
      <c r="C217" s="80"/>
      <c r="D217" s="81"/>
      <c r="E217" s="81"/>
      <c r="F217" s="81"/>
      <c r="G217" s="81"/>
      <c r="H217" s="79"/>
    </row>
    <row r="218" spans="3:8" ht="12.75" customHeight="1" x14ac:dyDescent="0.25">
      <c r="C218" s="80"/>
      <c r="D218" s="81"/>
      <c r="E218" s="81"/>
      <c r="F218" s="81"/>
      <c r="G218" s="81"/>
      <c r="H218" s="79"/>
    </row>
    <row r="219" spans="3:8" ht="12.75" customHeight="1" x14ac:dyDescent="0.25">
      <c r="C219" s="80"/>
      <c r="D219" s="81"/>
      <c r="E219" s="81"/>
      <c r="F219" s="81"/>
      <c r="G219" s="81"/>
      <c r="H219" s="79"/>
    </row>
    <row r="220" spans="3:8" ht="12.75" customHeight="1" x14ac:dyDescent="0.25">
      <c r="C220" s="80"/>
      <c r="D220" s="81"/>
      <c r="E220" s="81"/>
      <c r="F220" s="81"/>
      <c r="G220" s="81"/>
      <c r="H220" s="79"/>
    </row>
    <row r="221" spans="3:8" ht="12.75" customHeight="1" x14ac:dyDescent="0.25">
      <c r="C221" s="80"/>
      <c r="D221" s="81"/>
      <c r="E221" s="81"/>
      <c r="F221" s="81"/>
      <c r="G221" s="81"/>
      <c r="H221" s="79"/>
    </row>
    <row r="222" spans="3:8" ht="12.75" customHeight="1" x14ac:dyDescent="0.25">
      <c r="C222" s="80"/>
      <c r="D222" s="81"/>
      <c r="E222" s="81"/>
      <c r="F222" s="81"/>
      <c r="G222" s="81"/>
      <c r="H222" s="79"/>
    </row>
    <row r="223" spans="3:8" ht="12.75" customHeight="1" x14ac:dyDescent="0.25">
      <c r="C223" s="80"/>
      <c r="D223" s="81"/>
      <c r="E223" s="81"/>
      <c r="F223" s="81"/>
      <c r="G223" s="81"/>
      <c r="H223" s="79"/>
    </row>
    <row r="224" spans="3:8" ht="12.75" customHeight="1" x14ac:dyDescent="0.25">
      <c r="C224" s="80"/>
      <c r="D224" s="81"/>
      <c r="E224" s="81"/>
      <c r="F224" s="81"/>
      <c r="G224" s="81"/>
      <c r="H224" s="79"/>
    </row>
    <row r="225" spans="3:8" ht="12.75" customHeight="1" x14ac:dyDescent="0.25">
      <c r="C225" s="80"/>
      <c r="D225" s="81"/>
      <c r="E225" s="81"/>
      <c r="F225" s="81"/>
      <c r="G225" s="81"/>
      <c r="H225" s="79"/>
    </row>
    <row r="226" spans="3:8" ht="12.75" customHeight="1" x14ac:dyDescent="0.25">
      <c r="C226" s="80"/>
      <c r="D226" s="81"/>
      <c r="E226" s="81"/>
      <c r="F226" s="81"/>
      <c r="G226" s="81"/>
      <c r="H226" s="79"/>
    </row>
    <row r="227" spans="3:8" ht="12.75" customHeight="1" x14ac:dyDescent="0.25">
      <c r="C227" s="80"/>
      <c r="D227" s="81"/>
      <c r="E227" s="81"/>
      <c r="F227" s="81"/>
      <c r="G227" s="81"/>
      <c r="H227" s="79"/>
    </row>
    <row r="228" spans="3:8" ht="12.75" customHeight="1" x14ac:dyDescent="0.25">
      <c r="C228" s="80"/>
      <c r="D228" s="81"/>
      <c r="E228" s="81"/>
      <c r="F228" s="81"/>
      <c r="G228" s="81"/>
      <c r="H228" s="79"/>
    </row>
    <row r="229" spans="3:8" ht="12.75" customHeight="1" x14ac:dyDescent="0.25">
      <c r="C229" s="80"/>
      <c r="D229" s="81"/>
      <c r="E229" s="81"/>
      <c r="F229" s="81"/>
      <c r="G229" s="81"/>
      <c r="H229" s="79"/>
    </row>
    <row r="230" spans="3:8" ht="12.75" customHeight="1" x14ac:dyDescent="0.25">
      <c r="C230" s="80"/>
      <c r="D230" s="81"/>
      <c r="E230" s="81"/>
      <c r="F230" s="81"/>
      <c r="G230" s="81"/>
      <c r="H230" s="79"/>
    </row>
    <row r="231" spans="3:8" ht="12.75" customHeight="1" x14ac:dyDescent="0.25">
      <c r="C231" s="80"/>
      <c r="D231" s="81"/>
      <c r="E231" s="81"/>
      <c r="F231" s="81"/>
      <c r="G231" s="81"/>
      <c r="H231" s="79"/>
    </row>
    <row r="232" spans="3:8" ht="12.75" customHeight="1" x14ac:dyDescent="0.25">
      <c r="C232" s="80"/>
      <c r="D232" s="81"/>
      <c r="E232" s="81"/>
      <c r="F232" s="81"/>
      <c r="G232" s="81"/>
      <c r="H232" s="79"/>
    </row>
    <row r="233" spans="3:8" ht="12.75" customHeight="1" x14ac:dyDescent="0.25">
      <c r="C233" s="80"/>
      <c r="D233" s="81"/>
      <c r="E233" s="81"/>
      <c r="F233" s="81"/>
      <c r="G233" s="81"/>
      <c r="H233" s="79"/>
    </row>
    <row r="234" spans="3:8" ht="12.75" customHeight="1" x14ac:dyDescent="0.25">
      <c r="C234" s="80"/>
      <c r="D234" s="81"/>
      <c r="E234" s="81"/>
      <c r="F234" s="81"/>
      <c r="G234" s="81"/>
      <c r="H234" s="79"/>
    </row>
    <row r="235" spans="3:8" ht="12.75" customHeight="1" x14ac:dyDescent="0.25">
      <c r="C235" s="80"/>
      <c r="D235" s="81"/>
      <c r="E235" s="81"/>
      <c r="F235" s="81"/>
      <c r="G235" s="81"/>
      <c r="H235" s="79"/>
    </row>
    <row r="236" spans="3:8" ht="12.75" customHeight="1" x14ac:dyDescent="0.25">
      <c r="C236" s="80"/>
      <c r="D236" s="81"/>
      <c r="E236" s="81"/>
      <c r="F236" s="81"/>
      <c r="G236" s="81"/>
      <c r="H236" s="79"/>
    </row>
    <row r="237" spans="3:8" ht="12.75" customHeight="1" x14ac:dyDescent="0.25">
      <c r="C237" s="80"/>
      <c r="D237" s="81"/>
      <c r="E237" s="81"/>
      <c r="F237" s="81"/>
      <c r="G237" s="81"/>
      <c r="H237" s="79"/>
    </row>
    <row r="238" spans="3:8" ht="12.75" customHeight="1" x14ac:dyDescent="0.25">
      <c r="C238" s="80"/>
      <c r="D238" s="81"/>
      <c r="E238" s="81"/>
      <c r="F238" s="81"/>
      <c r="G238" s="81"/>
      <c r="H238" s="79"/>
    </row>
    <row r="239" spans="3:8" ht="12.75" customHeight="1" x14ac:dyDescent="0.25">
      <c r="C239" s="80"/>
      <c r="D239" s="81"/>
      <c r="E239" s="81"/>
      <c r="F239" s="81"/>
      <c r="G239" s="81"/>
      <c r="H239" s="79"/>
    </row>
    <row r="240" spans="3:8" ht="12.75" customHeight="1" x14ac:dyDescent="0.25">
      <c r="C240" s="80"/>
      <c r="D240" s="81"/>
      <c r="E240" s="81"/>
      <c r="F240" s="81"/>
      <c r="G240" s="81"/>
      <c r="H240" s="79"/>
    </row>
    <row r="241" spans="3:8" ht="12.75" customHeight="1" x14ac:dyDescent="0.25">
      <c r="C241" s="80"/>
      <c r="D241" s="81"/>
      <c r="E241" s="81"/>
      <c r="F241" s="81"/>
      <c r="G241" s="81"/>
      <c r="H241" s="79"/>
    </row>
    <row r="242" spans="3:8" ht="12.75" customHeight="1" x14ac:dyDescent="0.25">
      <c r="C242" s="80"/>
      <c r="D242" s="81"/>
      <c r="E242" s="81"/>
      <c r="F242" s="81"/>
      <c r="G242" s="81"/>
      <c r="H242" s="79"/>
    </row>
    <row r="243" spans="3:8" ht="12.75" customHeight="1" x14ac:dyDescent="0.25">
      <c r="C243" s="80"/>
      <c r="D243" s="81"/>
      <c r="E243" s="81"/>
      <c r="F243" s="81"/>
      <c r="G243" s="81"/>
      <c r="H243" s="79"/>
    </row>
    <row r="244" spans="3:8" ht="12.75" customHeight="1" x14ac:dyDescent="0.25">
      <c r="C244" s="80"/>
      <c r="D244" s="81"/>
      <c r="E244" s="81"/>
      <c r="F244" s="81"/>
      <c r="G244" s="81"/>
      <c r="H244" s="79"/>
    </row>
    <row r="245" spans="3:8" ht="12.75" customHeight="1" x14ac:dyDescent="0.25">
      <c r="C245" s="80"/>
      <c r="D245" s="81"/>
      <c r="E245" s="81"/>
      <c r="F245" s="81"/>
      <c r="G245" s="81"/>
      <c r="H245" s="79"/>
    </row>
    <row r="246" spans="3:8" ht="12.75" customHeight="1" x14ac:dyDescent="0.25">
      <c r="C246" s="80"/>
      <c r="D246" s="81"/>
      <c r="E246" s="81"/>
      <c r="F246" s="81"/>
      <c r="G246" s="81"/>
      <c r="H246" s="79"/>
    </row>
    <row r="247" spans="3:8" ht="12.75" customHeight="1" x14ac:dyDescent="0.25">
      <c r="C247" s="80"/>
      <c r="D247" s="81"/>
      <c r="E247" s="81"/>
      <c r="F247" s="81"/>
      <c r="G247" s="81"/>
      <c r="H247" s="79"/>
    </row>
    <row r="248" spans="3:8" ht="12.75" customHeight="1" x14ac:dyDescent="0.25">
      <c r="C248" s="80"/>
      <c r="D248" s="81"/>
      <c r="E248" s="81"/>
      <c r="F248" s="81"/>
      <c r="G248" s="81"/>
      <c r="H248" s="79"/>
    </row>
    <row r="249" spans="3:8" ht="12.75" customHeight="1" x14ac:dyDescent="0.25">
      <c r="C249" s="80"/>
      <c r="D249" s="81"/>
      <c r="E249" s="81"/>
      <c r="F249" s="81"/>
      <c r="G249" s="81"/>
      <c r="H249" s="79"/>
    </row>
    <row r="250" spans="3:8" ht="12.75" customHeight="1" x14ac:dyDescent="0.25">
      <c r="C250" s="80"/>
      <c r="D250" s="81"/>
      <c r="E250" s="81"/>
      <c r="F250" s="81"/>
      <c r="G250" s="81"/>
      <c r="H250" s="79"/>
    </row>
    <row r="251" spans="3:8" ht="12.75" customHeight="1" x14ac:dyDescent="0.25">
      <c r="C251" s="80"/>
      <c r="D251" s="81"/>
      <c r="E251" s="81"/>
      <c r="F251" s="81"/>
      <c r="G251" s="81"/>
      <c r="H251" s="79"/>
    </row>
    <row r="252" spans="3:8" ht="12.75" customHeight="1" x14ac:dyDescent="0.25">
      <c r="C252" s="80"/>
      <c r="D252" s="81"/>
      <c r="E252" s="81"/>
      <c r="F252" s="81"/>
      <c r="G252" s="81"/>
      <c r="H252" s="79"/>
    </row>
    <row r="253" spans="3:8" ht="12.75" customHeight="1" x14ac:dyDescent="0.25">
      <c r="C253" s="80"/>
      <c r="D253" s="81"/>
      <c r="E253" s="81"/>
      <c r="F253" s="81"/>
      <c r="G253" s="81"/>
      <c r="H253" s="79"/>
    </row>
    <row r="254" spans="3:8" ht="12.75" customHeight="1" x14ac:dyDescent="0.25">
      <c r="C254" s="80"/>
      <c r="D254" s="81"/>
      <c r="E254" s="81"/>
      <c r="F254" s="81"/>
      <c r="G254" s="81"/>
      <c r="H254" s="79"/>
    </row>
    <row r="255" spans="3:8" ht="12.75" customHeight="1" x14ac:dyDescent="0.25">
      <c r="C255" s="80"/>
      <c r="D255" s="81"/>
      <c r="E255" s="81"/>
      <c r="F255" s="81"/>
      <c r="G255" s="81"/>
      <c r="H255" s="79"/>
    </row>
    <row r="256" spans="3:8" ht="12.75" customHeight="1" x14ac:dyDescent="0.25">
      <c r="C256" s="80"/>
      <c r="D256" s="81"/>
      <c r="E256" s="81"/>
      <c r="F256" s="81"/>
      <c r="G256" s="81"/>
      <c r="H256" s="79"/>
    </row>
    <row r="257" spans="3:8" ht="12.75" customHeight="1" x14ac:dyDescent="0.25">
      <c r="C257" s="80"/>
      <c r="D257" s="81"/>
      <c r="E257" s="81"/>
      <c r="F257" s="81"/>
      <c r="G257" s="81"/>
      <c r="H257" s="79"/>
    </row>
    <row r="258" spans="3:8" ht="12.75" customHeight="1" x14ac:dyDescent="0.25">
      <c r="C258" s="80"/>
      <c r="D258" s="81"/>
      <c r="E258" s="81"/>
      <c r="F258" s="81"/>
      <c r="G258" s="81"/>
      <c r="H258" s="79"/>
    </row>
    <row r="259" spans="3:8" ht="12.75" customHeight="1" x14ac:dyDescent="0.25">
      <c r="C259" s="80"/>
      <c r="D259" s="81"/>
      <c r="E259" s="81"/>
      <c r="F259" s="81"/>
      <c r="G259" s="81"/>
      <c r="H259" s="79"/>
    </row>
    <row r="260" spans="3:8" ht="12.75" customHeight="1" x14ac:dyDescent="0.25">
      <c r="C260" s="80"/>
      <c r="D260" s="81"/>
      <c r="E260" s="81"/>
      <c r="F260" s="81"/>
      <c r="G260" s="81"/>
      <c r="H260" s="79"/>
    </row>
    <row r="261" spans="3:8" ht="12.75" customHeight="1" x14ac:dyDescent="0.25">
      <c r="C261" s="80"/>
      <c r="D261" s="81"/>
      <c r="E261" s="81"/>
      <c r="F261" s="81"/>
      <c r="G261" s="81"/>
      <c r="H261" s="79"/>
    </row>
    <row r="262" spans="3:8" ht="12.75" customHeight="1" x14ac:dyDescent="0.25">
      <c r="C262" s="80"/>
      <c r="D262" s="81"/>
      <c r="E262" s="81"/>
      <c r="F262" s="81"/>
      <c r="G262" s="81"/>
      <c r="H262" s="79"/>
    </row>
    <row r="263" spans="3:8" ht="12.75" customHeight="1" x14ac:dyDescent="0.25">
      <c r="C263" s="80"/>
      <c r="D263" s="81"/>
      <c r="E263" s="81"/>
      <c r="F263" s="81"/>
      <c r="G263" s="81"/>
      <c r="H263" s="79"/>
    </row>
    <row r="264" spans="3:8" ht="12.75" customHeight="1" x14ac:dyDescent="0.25">
      <c r="C264" s="80"/>
      <c r="D264" s="81"/>
      <c r="E264" s="81"/>
      <c r="F264" s="81"/>
      <c r="G264" s="81"/>
      <c r="H264" s="79"/>
    </row>
    <row r="265" spans="3:8" ht="12.75" customHeight="1" x14ac:dyDescent="0.25">
      <c r="C265" s="80"/>
      <c r="D265" s="81"/>
      <c r="E265" s="81"/>
      <c r="F265" s="81"/>
      <c r="G265" s="81"/>
      <c r="H265" s="79"/>
    </row>
    <row r="266" spans="3:8" ht="12.75" customHeight="1" x14ac:dyDescent="0.25">
      <c r="C266" s="80"/>
      <c r="D266" s="81"/>
      <c r="E266" s="81"/>
      <c r="F266" s="81"/>
      <c r="G266" s="81"/>
      <c r="H266" s="79"/>
    </row>
    <row r="267" spans="3:8" ht="12.75" customHeight="1" x14ac:dyDescent="0.25">
      <c r="C267" s="80"/>
      <c r="D267" s="81"/>
      <c r="E267" s="81"/>
      <c r="F267" s="81"/>
      <c r="G267" s="81"/>
      <c r="H267" s="79"/>
    </row>
    <row r="268" spans="3:8" ht="12.75" customHeight="1" x14ac:dyDescent="0.25">
      <c r="C268" s="80"/>
      <c r="D268" s="81"/>
      <c r="E268" s="81"/>
      <c r="F268" s="81"/>
      <c r="G268" s="81"/>
      <c r="H268" s="79"/>
    </row>
    <row r="269" spans="3:8" ht="12.75" customHeight="1" x14ac:dyDescent="0.25">
      <c r="C269" s="80"/>
      <c r="D269" s="81"/>
      <c r="E269" s="81"/>
      <c r="F269" s="81"/>
      <c r="G269" s="81"/>
      <c r="H269" s="79"/>
    </row>
    <row r="270" spans="3:8" ht="12.75" customHeight="1" x14ac:dyDescent="0.25">
      <c r="C270" s="80"/>
      <c r="D270" s="81"/>
      <c r="E270" s="81"/>
      <c r="F270" s="81"/>
      <c r="G270" s="81"/>
      <c r="H270" s="79"/>
    </row>
    <row r="271" spans="3:8" ht="12.75" customHeight="1" x14ac:dyDescent="0.25">
      <c r="C271" s="80"/>
      <c r="D271" s="81"/>
      <c r="E271" s="81"/>
      <c r="F271" s="81"/>
      <c r="G271" s="81"/>
      <c r="H271" s="79"/>
    </row>
    <row r="272" spans="3:8" ht="12.75" customHeight="1" x14ac:dyDescent="0.25">
      <c r="C272" s="80"/>
      <c r="D272" s="81"/>
      <c r="E272" s="81"/>
      <c r="F272" s="81"/>
      <c r="G272" s="81"/>
      <c r="H272" s="79"/>
    </row>
    <row r="273" spans="3:8" ht="12.75" customHeight="1" x14ac:dyDescent="0.25">
      <c r="C273" s="80"/>
      <c r="D273" s="81"/>
      <c r="E273" s="81"/>
      <c r="F273" s="81"/>
      <c r="G273" s="81"/>
      <c r="H273" s="79"/>
    </row>
    <row r="274" spans="3:8" ht="12.75" customHeight="1" x14ac:dyDescent="0.25">
      <c r="C274" s="80"/>
      <c r="D274" s="81"/>
      <c r="E274" s="81"/>
      <c r="F274" s="81"/>
      <c r="G274" s="81"/>
      <c r="H274" s="79"/>
    </row>
    <row r="275" spans="3:8" ht="12.75" customHeight="1" x14ac:dyDescent="0.25">
      <c r="C275" s="80"/>
      <c r="D275" s="81"/>
      <c r="E275" s="81"/>
      <c r="F275" s="81"/>
      <c r="G275" s="81"/>
      <c r="H275" s="79"/>
    </row>
    <row r="276" spans="3:8" ht="12.75" customHeight="1" x14ac:dyDescent="0.25">
      <c r="C276" s="80"/>
      <c r="D276" s="81"/>
      <c r="E276" s="81"/>
      <c r="F276" s="81"/>
      <c r="G276" s="81"/>
      <c r="H276" s="79"/>
    </row>
    <row r="277" spans="3:8" ht="12.75" customHeight="1" x14ac:dyDescent="0.25">
      <c r="C277" s="80"/>
      <c r="D277" s="81"/>
      <c r="E277" s="81"/>
      <c r="F277" s="81"/>
      <c r="G277" s="81"/>
      <c r="H277" s="79"/>
    </row>
    <row r="278" spans="3:8" ht="12.75" customHeight="1" x14ac:dyDescent="0.25">
      <c r="C278" s="80"/>
      <c r="D278" s="81"/>
      <c r="E278" s="81"/>
      <c r="F278" s="81"/>
      <c r="G278" s="81"/>
      <c r="H278" s="79"/>
    </row>
    <row r="279" spans="3:8" ht="12.75" customHeight="1" x14ac:dyDescent="0.25">
      <c r="C279" s="80"/>
      <c r="D279" s="81"/>
      <c r="E279" s="81"/>
      <c r="F279" s="81"/>
      <c r="G279" s="81"/>
      <c r="H279" s="79"/>
    </row>
    <row r="280" spans="3:8" ht="12.75" customHeight="1" x14ac:dyDescent="0.25">
      <c r="C280" s="80"/>
      <c r="D280" s="81"/>
      <c r="E280" s="81"/>
      <c r="F280" s="81"/>
      <c r="G280" s="81"/>
      <c r="H280" s="79"/>
    </row>
    <row r="281" spans="3:8" ht="12.75" customHeight="1" x14ac:dyDescent="0.25">
      <c r="C281" s="80"/>
      <c r="D281" s="81"/>
      <c r="E281" s="81"/>
      <c r="F281" s="81"/>
      <c r="G281" s="81"/>
      <c r="H281" s="79"/>
    </row>
    <row r="282" spans="3:8" ht="12.75" customHeight="1" x14ac:dyDescent="0.25">
      <c r="C282" s="80"/>
      <c r="D282" s="81"/>
      <c r="E282" s="81"/>
      <c r="F282" s="81"/>
      <c r="G282" s="81"/>
      <c r="H282" s="79"/>
    </row>
    <row r="283" spans="3:8" ht="12.75" customHeight="1" x14ac:dyDescent="0.25">
      <c r="C283" s="80"/>
      <c r="D283" s="81"/>
      <c r="E283" s="81"/>
      <c r="F283" s="81"/>
      <c r="G283" s="81"/>
      <c r="H283" s="79"/>
    </row>
    <row r="284" spans="3:8" ht="12.75" customHeight="1" x14ac:dyDescent="0.25">
      <c r="C284" s="80"/>
      <c r="D284" s="81"/>
      <c r="E284" s="81"/>
      <c r="F284" s="81"/>
      <c r="G284" s="81"/>
      <c r="H284" s="79"/>
    </row>
    <row r="285" spans="3:8" ht="12.75" customHeight="1" x14ac:dyDescent="0.25">
      <c r="C285" s="80"/>
      <c r="D285" s="81"/>
      <c r="E285" s="81"/>
      <c r="F285" s="81"/>
      <c r="G285" s="81"/>
      <c r="H285" s="79"/>
    </row>
    <row r="286" spans="3:8" ht="12.75" customHeight="1" x14ac:dyDescent="0.25">
      <c r="C286" s="80"/>
      <c r="D286" s="81"/>
      <c r="E286" s="81"/>
      <c r="F286" s="81"/>
      <c r="G286" s="81"/>
      <c r="H286" s="79"/>
    </row>
    <row r="287" spans="3:8" ht="12.75" customHeight="1" x14ac:dyDescent="0.25">
      <c r="C287" s="80"/>
      <c r="D287" s="81"/>
      <c r="E287" s="81"/>
      <c r="F287" s="81"/>
      <c r="G287" s="81"/>
      <c r="H287" s="79"/>
    </row>
    <row r="288" spans="3:8" ht="12.75" customHeight="1" x14ac:dyDescent="0.25">
      <c r="C288" s="80"/>
      <c r="D288" s="81"/>
      <c r="E288" s="81"/>
      <c r="F288" s="81"/>
      <c r="G288" s="81"/>
      <c r="H288" s="79"/>
    </row>
    <row r="289" spans="3:8" ht="12.75" customHeight="1" x14ac:dyDescent="0.25">
      <c r="C289" s="80"/>
      <c r="D289" s="81"/>
      <c r="E289" s="81"/>
      <c r="F289" s="81"/>
      <c r="G289" s="81"/>
      <c r="H289" s="79"/>
    </row>
    <row r="290" spans="3:8" ht="12.75" customHeight="1" x14ac:dyDescent="0.25">
      <c r="C290" s="80"/>
      <c r="D290" s="81"/>
      <c r="E290" s="81"/>
      <c r="F290" s="81"/>
      <c r="G290" s="81"/>
      <c r="H290" s="79"/>
    </row>
    <row r="291" spans="3:8" ht="12.75" customHeight="1" x14ac:dyDescent="0.25">
      <c r="C291" s="80"/>
      <c r="D291" s="81"/>
      <c r="E291" s="81"/>
      <c r="F291" s="81"/>
      <c r="G291" s="81"/>
      <c r="H291" s="79"/>
    </row>
    <row r="292" spans="3:8" ht="12.75" customHeight="1" x14ac:dyDescent="0.25">
      <c r="C292" s="80"/>
      <c r="D292" s="81"/>
      <c r="E292" s="81"/>
      <c r="F292" s="81"/>
      <c r="G292" s="81"/>
      <c r="H292" s="79"/>
    </row>
    <row r="293" spans="3:8" ht="12.75" customHeight="1" x14ac:dyDescent="0.25">
      <c r="C293" s="80"/>
      <c r="D293" s="81"/>
      <c r="E293" s="81"/>
      <c r="F293" s="81"/>
      <c r="G293" s="81"/>
      <c r="H293" s="79"/>
    </row>
    <row r="294" spans="3:8" ht="12.75" customHeight="1" x14ac:dyDescent="0.25">
      <c r="C294" s="80"/>
      <c r="D294" s="81"/>
      <c r="E294" s="81"/>
      <c r="F294" s="81"/>
      <c r="G294" s="81"/>
      <c r="H294" s="79"/>
    </row>
    <row r="295" spans="3:8" ht="12.75" customHeight="1" x14ac:dyDescent="0.25">
      <c r="C295" s="80"/>
      <c r="D295" s="81"/>
      <c r="E295" s="81"/>
      <c r="F295" s="81"/>
      <c r="G295" s="81"/>
      <c r="H295" s="79"/>
    </row>
    <row r="296" spans="3:8" ht="12.75" customHeight="1" x14ac:dyDescent="0.25">
      <c r="C296" s="80"/>
      <c r="D296" s="81"/>
      <c r="E296" s="81"/>
      <c r="F296" s="81"/>
      <c r="G296" s="81"/>
      <c r="H296" s="79"/>
    </row>
    <row r="297" spans="3:8" ht="12.75" customHeight="1" x14ac:dyDescent="0.25">
      <c r="C297" s="80"/>
      <c r="D297" s="81"/>
      <c r="E297" s="81"/>
      <c r="F297" s="81"/>
      <c r="G297" s="81"/>
      <c r="H297" s="79"/>
    </row>
    <row r="298" spans="3:8" ht="12.75" customHeight="1" x14ac:dyDescent="0.25">
      <c r="C298" s="80"/>
      <c r="D298" s="81"/>
      <c r="E298" s="81"/>
      <c r="F298" s="81"/>
      <c r="G298" s="81"/>
      <c r="H298" s="79"/>
    </row>
    <row r="299" spans="3:8" ht="12.75" customHeight="1" x14ac:dyDescent="0.25">
      <c r="C299" s="80"/>
      <c r="D299" s="81"/>
      <c r="E299" s="81"/>
      <c r="F299" s="81"/>
      <c r="G299" s="81"/>
      <c r="H299" s="79"/>
    </row>
    <row r="300" spans="3:8" ht="12.75" customHeight="1" x14ac:dyDescent="0.25">
      <c r="C300" s="80"/>
      <c r="D300" s="81"/>
      <c r="E300" s="81"/>
      <c r="F300" s="81"/>
      <c r="G300" s="81"/>
      <c r="H300" s="79"/>
    </row>
    <row r="301" spans="3:8" ht="12.75" customHeight="1" x14ac:dyDescent="0.25">
      <c r="C301" s="80"/>
      <c r="D301" s="81"/>
      <c r="E301" s="81"/>
      <c r="F301" s="81"/>
      <c r="G301" s="81"/>
      <c r="H301" s="79"/>
    </row>
    <row r="302" spans="3:8" ht="12.75" customHeight="1" x14ac:dyDescent="0.25">
      <c r="C302" s="80"/>
      <c r="D302" s="81"/>
      <c r="E302" s="81"/>
      <c r="F302" s="81"/>
      <c r="G302" s="81"/>
      <c r="H302" s="79"/>
    </row>
    <row r="303" spans="3:8" ht="12.75" customHeight="1" x14ac:dyDescent="0.25">
      <c r="C303" s="80"/>
      <c r="D303" s="81"/>
      <c r="E303" s="81"/>
      <c r="F303" s="81"/>
      <c r="G303" s="81"/>
      <c r="H303" s="79"/>
    </row>
    <row r="304" spans="3:8" ht="12.75" customHeight="1" x14ac:dyDescent="0.25">
      <c r="C304" s="80"/>
      <c r="D304" s="81"/>
      <c r="E304" s="81"/>
      <c r="F304" s="81"/>
      <c r="G304" s="81"/>
      <c r="H304" s="79"/>
    </row>
    <row r="305" spans="3:8" ht="12.75" customHeight="1" x14ac:dyDescent="0.25">
      <c r="C305" s="80"/>
      <c r="D305" s="81"/>
      <c r="E305" s="81"/>
      <c r="F305" s="81"/>
      <c r="G305" s="81"/>
      <c r="H305" s="79"/>
    </row>
    <row r="306" spans="3:8" ht="12.75" customHeight="1" x14ac:dyDescent="0.25">
      <c r="C306" s="80"/>
      <c r="D306" s="81"/>
      <c r="E306" s="81"/>
      <c r="F306" s="81"/>
      <c r="G306" s="81"/>
      <c r="H306" s="79"/>
    </row>
    <row r="307" spans="3:8" ht="12.75" customHeight="1" x14ac:dyDescent="0.25">
      <c r="C307" s="80"/>
      <c r="D307" s="81"/>
      <c r="E307" s="81"/>
      <c r="F307" s="81"/>
      <c r="G307" s="81"/>
      <c r="H307" s="79"/>
    </row>
    <row r="308" spans="3:8" ht="12.75" customHeight="1" x14ac:dyDescent="0.25">
      <c r="C308" s="80"/>
      <c r="D308" s="81"/>
      <c r="E308" s="81"/>
      <c r="F308" s="81"/>
      <c r="G308" s="81"/>
      <c r="H308" s="79"/>
    </row>
    <row r="309" spans="3:8" ht="12.75" customHeight="1" x14ac:dyDescent="0.25">
      <c r="C309" s="80"/>
      <c r="D309" s="81"/>
      <c r="E309" s="81"/>
      <c r="F309" s="81"/>
      <c r="G309" s="81"/>
      <c r="H309" s="79"/>
    </row>
    <row r="310" spans="3:8" ht="12.75" customHeight="1" x14ac:dyDescent="0.25">
      <c r="C310" s="80"/>
      <c r="D310" s="81"/>
      <c r="E310" s="81"/>
      <c r="F310" s="81"/>
      <c r="G310" s="81"/>
      <c r="H310" s="79"/>
    </row>
    <row r="311" spans="3:8" ht="12.75" customHeight="1" x14ac:dyDescent="0.25">
      <c r="C311" s="80"/>
      <c r="D311" s="81"/>
      <c r="E311" s="81"/>
      <c r="F311" s="81"/>
      <c r="G311" s="81"/>
      <c r="H311" s="79"/>
    </row>
    <row r="312" spans="3:8" ht="12.75" customHeight="1" x14ac:dyDescent="0.25">
      <c r="C312" s="80"/>
      <c r="D312" s="81"/>
      <c r="E312" s="81"/>
      <c r="F312" s="81"/>
      <c r="G312" s="81"/>
      <c r="H312" s="79"/>
    </row>
    <row r="313" spans="3:8" ht="12.75" customHeight="1" x14ac:dyDescent="0.25">
      <c r="C313" s="80"/>
      <c r="D313" s="81"/>
      <c r="E313" s="81"/>
      <c r="F313" s="81"/>
      <c r="G313" s="81"/>
      <c r="H313" s="79"/>
    </row>
    <row r="314" spans="3:8" ht="12.75" customHeight="1" x14ac:dyDescent="0.25">
      <c r="C314" s="80"/>
      <c r="D314" s="81"/>
      <c r="E314" s="81"/>
      <c r="F314" s="81"/>
      <c r="G314" s="81"/>
      <c r="H314" s="79"/>
    </row>
    <row r="315" spans="3:8" ht="12.75" customHeight="1" x14ac:dyDescent="0.25">
      <c r="C315" s="80"/>
      <c r="D315" s="81"/>
      <c r="E315" s="81"/>
      <c r="F315" s="81"/>
      <c r="G315" s="81"/>
      <c r="H315" s="79"/>
    </row>
    <row r="316" spans="3:8" ht="12.75" customHeight="1" x14ac:dyDescent="0.25">
      <c r="C316" s="80"/>
      <c r="D316" s="81"/>
      <c r="E316" s="81"/>
      <c r="F316" s="81"/>
      <c r="G316" s="81"/>
      <c r="H316" s="79"/>
    </row>
    <row r="317" spans="3:8" ht="12.75" customHeight="1" x14ac:dyDescent="0.25">
      <c r="C317" s="80"/>
      <c r="D317" s="81"/>
      <c r="E317" s="81"/>
      <c r="F317" s="81"/>
      <c r="G317" s="81"/>
      <c r="H317" s="79"/>
    </row>
    <row r="318" spans="3:8" ht="12.75" customHeight="1" x14ac:dyDescent="0.25">
      <c r="C318" s="80"/>
      <c r="D318" s="81"/>
      <c r="E318" s="81"/>
      <c r="F318" s="81"/>
      <c r="G318" s="81"/>
      <c r="H318" s="79"/>
    </row>
    <row r="319" spans="3:8" ht="12.75" customHeight="1" x14ac:dyDescent="0.25">
      <c r="C319" s="80"/>
      <c r="D319" s="81"/>
      <c r="E319" s="81"/>
      <c r="F319" s="81"/>
      <c r="G319" s="81"/>
      <c r="H319" s="79"/>
    </row>
    <row r="320" spans="3:8" ht="12.75" customHeight="1" x14ac:dyDescent="0.25">
      <c r="C320" s="80"/>
      <c r="D320" s="81"/>
      <c r="E320" s="81"/>
      <c r="F320" s="81"/>
      <c r="G320" s="81"/>
      <c r="H320" s="79"/>
    </row>
    <row r="321" spans="3:8" ht="12.75" customHeight="1" x14ac:dyDescent="0.25">
      <c r="C321" s="80"/>
      <c r="D321" s="81"/>
      <c r="E321" s="81"/>
      <c r="F321" s="81"/>
      <c r="G321" s="81"/>
      <c r="H321" s="79"/>
    </row>
    <row r="322" spans="3:8" ht="12.75" customHeight="1" x14ac:dyDescent="0.25">
      <c r="C322" s="80"/>
      <c r="D322" s="81"/>
      <c r="E322" s="81"/>
      <c r="F322" s="81"/>
      <c r="G322" s="81"/>
      <c r="H322" s="79"/>
    </row>
    <row r="323" spans="3:8" ht="12.75" customHeight="1" x14ac:dyDescent="0.25">
      <c r="C323" s="80"/>
      <c r="D323" s="81"/>
      <c r="E323" s="81"/>
      <c r="F323" s="81"/>
      <c r="G323" s="81"/>
      <c r="H323" s="79"/>
    </row>
    <row r="324" spans="3:8" ht="12.75" customHeight="1" x14ac:dyDescent="0.25">
      <c r="C324" s="80"/>
      <c r="D324" s="81"/>
      <c r="E324" s="81"/>
      <c r="F324" s="81"/>
      <c r="G324" s="81"/>
      <c r="H324" s="79"/>
    </row>
    <row r="325" spans="3:8" ht="12.75" customHeight="1" x14ac:dyDescent="0.25">
      <c r="C325" s="80"/>
      <c r="D325" s="81"/>
      <c r="E325" s="81"/>
      <c r="F325" s="81"/>
      <c r="G325" s="81"/>
      <c r="H325" s="79"/>
    </row>
    <row r="326" spans="3:8" ht="12.75" customHeight="1" x14ac:dyDescent="0.25">
      <c r="C326" s="80"/>
      <c r="D326" s="81"/>
      <c r="E326" s="81"/>
      <c r="F326" s="81"/>
      <c r="G326" s="81"/>
      <c r="H326" s="79"/>
    </row>
    <row r="327" spans="3:8" ht="12.75" customHeight="1" x14ac:dyDescent="0.25">
      <c r="C327" s="80"/>
      <c r="D327" s="81"/>
      <c r="E327" s="81"/>
      <c r="F327" s="81"/>
      <c r="G327" s="81"/>
      <c r="H327" s="79"/>
    </row>
    <row r="328" spans="3:8" ht="12.75" customHeight="1" x14ac:dyDescent="0.25">
      <c r="C328" s="80"/>
      <c r="D328" s="81"/>
      <c r="E328" s="81"/>
      <c r="F328" s="81"/>
      <c r="G328" s="81"/>
      <c r="H328" s="79"/>
    </row>
    <row r="329" spans="3:8" ht="12.75" customHeight="1" x14ac:dyDescent="0.25">
      <c r="C329" s="80"/>
      <c r="D329" s="81"/>
      <c r="E329" s="81"/>
      <c r="F329" s="81"/>
      <c r="G329" s="81"/>
      <c r="H329" s="79"/>
    </row>
    <row r="330" spans="3:8" ht="12.75" customHeight="1" x14ac:dyDescent="0.25">
      <c r="C330" s="80"/>
      <c r="D330" s="81"/>
      <c r="E330" s="81"/>
      <c r="F330" s="81"/>
      <c r="G330" s="81"/>
      <c r="H330" s="79"/>
    </row>
    <row r="331" spans="3:8" ht="12.75" customHeight="1" x14ac:dyDescent="0.25">
      <c r="C331" s="80"/>
      <c r="D331" s="81"/>
      <c r="E331" s="81"/>
      <c r="F331" s="81"/>
      <c r="G331" s="81"/>
      <c r="H331" s="79"/>
    </row>
    <row r="332" spans="3:8" ht="12.75" customHeight="1" x14ac:dyDescent="0.25">
      <c r="C332" s="80"/>
      <c r="D332" s="81"/>
      <c r="E332" s="81"/>
      <c r="F332" s="81"/>
      <c r="G332" s="81"/>
      <c r="H332" s="79"/>
    </row>
    <row r="333" spans="3:8" ht="12.75" customHeight="1" x14ac:dyDescent="0.25">
      <c r="C333" s="80"/>
      <c r="D333" s="81"/>
      <c r="E333" s="81"/>
      <c r="F333" s="81"/>
      <c r="G333" s="81"/>
      <c r="H333" s="79"/>
    </row>
    <row r="334" spans="3:8" ht="12.75" customHeight="1" x14ac:dyDescent="0.25">
      <c r="C334" s="80"/>
      <c r="D334" s="81"/>
      <c r="E334" s="81"/>
      <c r="F334" s="81"/>
      <c r="G334" s="81"/>
      <c r="H334" s="79"/>
    </row>
    <row r="335" spans="3:8" ht="12.75" customHeight="1" x14ac:dyDescent="0.25">
      <c r="C335" s="80"/>
      <c r="D335" s="81"/>
      <c r="E335" s="81"/>
      <c r="F335" s="81"/>
      <c r="G335" s="81"/>
      <c r="H335" s="79"/>
    </row>
    <row r="336" spans="3:8" ht="12.75" customHeight="1" x14ac:dyDescent="0.25">
      <c r="C336" s="80"/>
      <c r="D336" s="81"/>
      <c r="E336" s="81"/>
      <c r="F336" s="81"/>
      <c r="G336" s="81"/>
      <c r="H336" s="79"/>
    </row>
    <row r="337" spans="3:8" ht="12.75" customHeight="1" x14ac:dyDescent="0.25">
      <c r="C337" s="80"/>
      <c r="D337" s="81"/>
      <c r="E337" s="81"/>
      <c r="F337" s="81"/>
      <c r="G337" s="81"/>
      <c r="H337" s="79"/>
    </row>
    <row r="338" spans="3:8" ht="12.75" customHeight="1" x14ac:dyDescent="0.25">
      <c r="C338" s="80"/>
      <c r="D338" s="81"/>
      <c r="E338" s="81"/>
      <c r="F338" s="81"/>
      <c r="G338" s="81"/>
      <c r="H338" s="79"/>
    </row>
    <row r="339" spans="3:8" ht="12.75" customHeight="1" x14ac:dyDescent="0.25">
      <c r="C339" s="80"/>
      <c r="D339" s="81"/>
      <c r="E339" s="81"/>
      <c r="F339" s="81"/>
      <c r="G339" s="81"/>
      <c r="H339" s="79"/>
    </row>
    <row r="340" spans="3:8" ht="12.75" customHeight="1" x14ac:dyDescent="0.25">
      <c r="C340" s="80"/>
      <c r="D340" s="81"/>
      <c r="E340" s="81"/>
      <c r="F340" s="81"/>
      <c r="G340" s="81"/>
      <c r="H340" s="79"/>
    </row>
    <row r="341" spans="3:8" ht="12.75" customHeight="1" x14ac:dyDescent="0.25">
      <c r="C341" s="80"/>
      <c r="D341" s="81"/>
      <c r="E341" s="81"/>
      <c r="F341" s="81"/>
      <c r="G341" s="81"/>
      <c r="H341" s="79"/>
    </row>
    <row r="342" spans="3:8" ht="12.75" customHeight="1" x14ac:dyDescent="0.25">
      <c r="C342" s="80"/>
      <c r="D342" s="81"/>
      <c r="E342" s="81"/>
      <c r="F342" s="81"/>
      <c r="G342" s="81"/>
      <c r="H342" s="79"/>
    </row>
    <row r="343" spans="3:8" ht="12.75" customHeight="1" x14ac:dyDescent="0.25">
      <c r="C343" s="80"/>
      <c r="D343" s="81"/>
      <c r="E343" s="81"/>
      <c r="F343" s="81"/>
      <c r="G343" s="81"/>
      <c r="H343" s="79"/>
    </row>
    <row r="344" spans="3:8" ht="12.75" customHeight="1" x14ac:dyDescent="0.25">
      <c r="C344" s="80"/>
      <c r="D344" s="81"/>
      <c r="E344" s="81"/>
      <c r="F344" s="81"/>
      <c r="G344" s="81"/>
      <c r="H344" s="79"/>
    </row>
    <row r="345" spans="3:8" ht="12.75" customHeight="1" x14ac:dyDescent="0.25">
      <c r="C345" s="80"/>
      <c r="D345" s="81"/>
      <c r="E345" s="81"/>
      <c r="F345" s="81"/>
      <c r="G345" s="81"/>
      <c r="H345" s="79"/>
    </row>
    <row r="346" spans="3:8" ht="12.75" customHeight="1" x14ac:dyDescent="0.25">
      <c r="C346" s="80"/>
      <c r="D346" s="81"/>
      <c r="E346" s="81"/>
      <c r="F346" s="81"/>
      <c r="G346" s="81"/>
      <c r="H346" s="79"/>
    </row>
    <row r="347" spans="3:8" ht="12.75" customHeight="1" x14ac:dyDescent="0.25">
      <c r="C347" s="80"/>
      <c r="D347" s="81"/>
      <c r="E347" s="81"/>
      <c r="F347" s="81"/>
      <c r="G347" s="81"/>
      <c r="H347" s="79"/>
    </row>
    <row r="348" spans="3:8" ht="12.75" customHeight="1" x14ac:dyDescent="0.25">
      <c r="C348" s="80"/>
      <c r="D348" s="81"/>
      <c r="E348" s="81"/>
      <c r="F348" s="81"/>
      <c r="G348" s="81"/>
      <c r="H348" s="79"/>
    </row>
    <row r="349" spans="3:8" ht="12.75" customHeight="1" x14ac:dyDescent="0.25">
      <c r="C349" s="80"/>
      <c r="D349" s="81"/>
      <c r="E349" s="81"/>
      <c r="F349" s="81"/>
      <c r="G349" s="81"/>
      <c r="H349" s="79"/>
    </row>
    <row r="350" spans="3:8" ht="12.75" customHeight="1" x14ac:dyDescent="0.25">
      <c r="C350" s="80"/>
      <c r="D350" s="81"/>
      <c r="E350" s="81"/>
      <c r="F350" s="81"/>
      <c r="G350" s="81"/>
      <c r="H350" s="79"/>
    </row>
    <row r="351" spans="3:8" ht="12.75" customHeight="1" x14ac:dyDescent="0.25">
      <c r="C351" s="80"/>
      <c r="D351" s="81"/>
      <c r="E351" s="81"/>
      <c r="F351" s="81"/>
      <c r="G351" s="81"/>
      <c r="H351" s="79"/>
    </row>
    <row r="352" spans="3:8" ht="12.75" customHeight="1" x14ac:dyDescent="0.25">
      <c r="C352" s="80"/>
      <c r="D352" s="81"/>
      <c r="E352" s="81"/>
      <c r="F352" s="81"/>
      <c r="G352" s="81"/>
      <c r="H352" s="79"/>
    </row>
    <row r="353" spans="3:8" ht="12.75" customHeight="1" x14ac:dyDescent="0.25">
      <c r="C353" s="80"/>
      <c r="D353" s="81"/>
      <c r="E353" s="81"/>
      <c r="F353" s="81"/>
      <c r="G353" s="81"/>
      <c r="H353" s="79"/>
    </row>
    <row r="354" spans="3:8" ht="12.75" customHeight="1" x14ac:dyDescent="0.25">
      <c r="C354" s="80"/>
      <c r="D354" s="81"/>
      <c r="E354" s="81"/>
      <c r="F354" s="81"/>
      <c r="G354" s="81"/>
      <c r="H354" s="79"/>
    </row>
    <row r="355" spans="3:8" ht="12.75" customHeight="1" x14ac:dyDescent="0.25">
      <c r="C355" s="80"/>
      <c r="D355" s="81"/>
      <c r="E355" s="81"/>
      <c r="F355" s="81"/>
      <c r="G355" s="81"/>
      <c r="H355" s="79"/>
    </row>
    <row r="356" spans="3:8" ht="12.75" customHeight="1" x14ac:dyDescent="0.25">
      <c r="C356" s="80"/>
      <c r="D356" s="81"/>
      <c r="E356" s="81"/>
      <c r="F356" s="81"/>
      <c r="G356" s="81"/>
      <c r="H356" s="79"/>
    </row>
    <row r="357" spans="3:8" ht="12.75" customHeight="1" x14ac:dyDescent="0.25">
      <c r="C357" s="80"/>
      <c r="D357" s="81"/>
      <c r="E357" s="81"/>
      <c r="F357" s="81"/>
      <c r="G357" s="81"/>
      <c r="H357" s="79"/>
    </row>
    <row r="358" spans="3:8" ht="12.75" customHeight="1" x14ac:dyDescent="0.25">
      <c r="C358" s="80"/>
      <c r="D358" s="81"/>
      <c r="E358" s="81"/>
      <c r="F358" s="81"/>
      <c r="G358" s="81"/>
      <c r="H358" s="79"/>
    </row>
    <row r="359" spans="3:8" ht="12.75" customHeight="1" x14ac:dyDescent="0.25">
      <c r="C359" s="80"/>
      <c r="D359" s="81"/>
      <c r="E359" s="81"/>
      <c r="F359" s="81"/>
      <c r="G359" s="81"/>
      <c r="H359" s="79"/>
    </row>
    <row r="360" spans="3:8" ht="12.75" customHeight="1" x14ac:dyDescent="0.25">
      <c r="C360" s="80"/>
      <c r="D360" s="81"/>
      <c r="E360" s="81"/>
      <c r="F360" s="81"/>
      <c r="G360" s="81"/>
      <c r="H360" s="79"/>
    </row>
    <row r="361" spans="3:8" ht="12.75" customHeight="1" x14ac:dyDescent="0.25">
      <c r="C361" s="80"/>
      <c r="D361" s="81"/>
      <c r="E361" s="81"/>
      <c r="F361" s="81"/>
      <c r="G361" s="81"/>
      <c r="H361" s="79"/>
    </row>
    <row r="362" spans="3:8" ht="12.75" customHeight="1" x14ac:dyDescent="0.25">
      <c r="C362" s="80"/>
      <c r="D362" s="81"/>
      <c r="E362" s="81"/>
      <c r="F362" s="81"/>
      <c r="G362" s="81"/>
      <c r="H362" s="79"/>
    </row>
    <row r="363" spans="3:8" ht="12.75" customHeight="1" x14ac:dyDescent="0.25">
      <c r="C363" s="80"/>
      <c r="D363" s="81"/>
      <c r="E363" s="81"/>
      <c r="F363" s="81"/>
      <c r="G363" s="81"/>
      <c r="H363" s="79"/>
    </row>
    <row r="364" spans="3:8" ht="12.75" customHeight="1" x14ac:dyDescent="0.25">
      <c r="C364" s="80"/>
      <c r="D364" s="81"/>
      <c r="E364" s="81"/>
      <c r="F364" s="81"/>
      <c r="G364" s="81"/>
      <c r="H364" s="79"/>
    </row>
    <row r="365" spans="3:8" ht="12.75" customHeight="1" x14ac:dyDescent="0.25">
      <c r="C365" s="80"/>
      <c r="D365" s="81"/>
      <c r="E365" s="81"/>
      <c r="F365" s="81"/>
      <c r="G365" s="81"/>
      <c r="H365" s="79"/>
    </row>
    <row r="366" spans="3:8" ht="12.75" customHeight="1" x14ac:dyDescent="0.25">
      <c r="C366" s="80"/>
      <c r="D366" s="81"/>
      <c r="E366" s="81"/>
      <c r="F366" s="81"/>
      <c r="G366" s="81"/>
      <c r="H366" s="79"/>
    </row>
    <row r="367" spans="3:8" ht="12.75" customHeight="1" x14ac:dyDescent="0.25">
      <c r="C367" s="80"/>
      <c r="D367" s="81"/>
      <c r="E367" s="81"/>
      <c r="F367" s="81"/>
      <c r="G367" s="81"/>
      <c r="H367" s="79"/>
    </row>
    <row r="368" spans="3:8" ht="12.75" customHeight="1" x14ac:dyDescent="0.25">
      <c r="C368" s="80"/>
      <c r="D368" s="81"/>
      <c r="E368" s="81"/>
      <c r="F368" s="81"/>
      <c r="G368" s="81"/>
      <c r="H368" s="79"/>
    </row>
    <row r="369" spans="3:8" ht="12.75" customHeight="1" x14ac:dyDescent="0.25">
      <c r="C369" s="80"/>
      <c r="D369" s="81"/>
      <c r="E369" s="81"/>
      <c r="F369" s="81"/>
      <c r="G369" s="81"/>
      <c r="H369" s="79"/>
    </row>
    <row r="370" spans="3:8" ht="12.75" customHeight="1" x14ac:dyDescent="0.25">
      <c r="C370" s="80"/>
      <c r="D370" s="81"/>
      <c r="E370" s="81"/>
      <c r="F370" s="81"/>
      <c r="G370" s="81"/>
      <c r="H370" s="79"/>
    </row>
    <row r="371" spans="3:8" ht="12.75" customHeight="1" x14ac:dyDescent="0.25">
      <c r="C371" s="80"/>
      <c r="D371" s="81"/>
      <c r="E371" s="81"/>
      <c r="F371" s="81"/>
      <c r="G371" s="81"/>
      <c r="H371" s="79"/>
    </row>
    <row r="372" spans="3:8" ht="12.75" customHeight="1" x14ac:dyDescent="0.25">
      <c r="C372" s="80"/>
      <c r="D372" s="81"/>
      <c r="E372" s="81"/>
      <c r="F372" s="81"/>
      <c r="G372" s="81"/>
      <c r="H372" s="79"/>
    </row>
    <row r="373" spans="3:8" ht="12.75" customHeight="1" x14ac:dyDescent="0.25">
      <c r="C373" s="80"/>
      <c r="D373" s="81"/>
      <c r="E373" s="81"/>
      <c r="F373" s="81"/>
      <c r="G373" s="81"/>
      <c r="H373" s="79"/>
    </row>
    <row r="374" spans="3:8" ht="12.75" customHeight="1" x14ac:dyDescent="0.25">
      <c r="C374" s="80"/>
      <c r="D374" s="81"/>
      <c r="E374" s="81"/>
      <c r="F374" s="81"/>
      <c r="G374" s="81"/>
      <c r="H374" s="79"/>
    </row>
    <row r="375" spans="3:8" ht="12.75" customHeight="1" x14ac:dyDescent="0.25">
      <c r="C375" s="80"/>
      <c r="D375" s="81"/>
      <c r="E375" s="81"/>
      <c r="F375" s="81"/>
      <c r="G375" s="81"/>
      <c r="H375" s="79"/>
    </row>
    <row r="376" spans="3:8" ht="12.75" customHeight="1" x14ac:dyDescent="0.25">
      <c r="C376" s="80"/>
      <c r="D376" s="81"/>
      <c r="E376" s="81"/>
      <c r="F376" s="81"/>
      <c r="G376" s="81"/>
      <c r="H376" s="79"/>
    </row>
    <row r="377" spans="3:8" ht="12.75" customHeight="1" x14ac:dyDescent="0.25">
      <c r="C377" s="80"/>
      <c r="D377" s="81"/>
      <c r="E377" s="81"/>
      <c r="F377" s="81"/>
      <c r="G377" s="81"/>
      <c r="H377" s="79"/>
    </row>
    <row r="378" spans="3:8" ht="12.75" customHeight="1" x14ac:dyDescent="0.25">
      <c r="C378" s="80"/>
      <c r="D378" s="81"/>
      <c r="E378" s="81"/>
      <c r="F378" s="81"/>
      <c r="G378" s="81"/>
      <c r="H378" s="79"/>
    </row>
    <row r="379" spans="3:8" ht="12.75" customHeight="1" x14ac:dyDescent="0.25">
      <c r="C379" s="80"/>
      <c r="D379" s="81"/>
      <c r="E379" s="81"/>
      <c r="F379" s="81"/>
      <c r="G379" s="81"/>
      <c r="H379" s="79"/>
    </row>
    <row r="380" spans="3:8" ht="12.75" customHeight="1" x14ac:dyDescent="0.25">
      <c r="C380" s="80"/>
      <c r="D380" s="81"/>
      <c r="E380" s="81"/>
      <c r="F380" s="81"/>
      <c r="G380" s="81"/>
      <c r="H380" s="79"/>
    </row>
    <row r="381" spans="3:8" ht="12.75" customHeight="1" x14ac:dyDescent="0.25">
      <c r="C381" s="80"/>
      <c r="D381" s="81"/>
      <c r="E381" s="81"/>
      <c r="F381" s="81"/>
      <c r="G381" s="81"/>
      <c r="H381" s="79"/>
    </row>
    <row r="382" spans="3:8" ht="12.75" customHeight="1" x14ac:dyDescent="0.25">
      <c r="C382" s="80"/>
      <c r="D382" s="81"/>
      <c r="E382" s="81"/>
      <c r="F382" s="81"/>
      <c r="G382" s="81"/>
      <c r="H382" s="79"/>
    </row>
    <row r="383" spans="3:8" ht="12.75" customHeight="1" x14ac:dyDescent="0.25">
      <c r="C383" s="80"/>
      <c r="D383" s="81"/>
      <c r="E383" s="81"/>
      <c r="F383" s="81"/>
      <c r="G383" s="81"/>
      <c r="H383" s="79"/>
    </row>
    <row r="384" spans="3:8" ht="12.75" customHeight="1" x14ac:dyDescent="0.25">
      <c r="C384" s="80"/>
      <c r="D384" s="81"/>
      <c r="E384" s="81"/>
      <c r="F384" s="81"/>
      <c r="G384" s="81"/>
      <c r="H384" s="79"/>
    </row>
    <row r="385" spans="3:8" ht="12.75" customHeight="1" x14ac:dyDescent="0.25">
      <c r="C385" s="80"/>
      <c r="D385" s="81"/>
      <c r="E385" s="81"/>
      <c r="F385" s="81"/>
      <c r="G385" s="81"/>
      <c r="H385" s="79"/>
    </row>
    <row r="386" spans="3:8" ht="12.75" customHeight="1" x14ac:dyDescent="0.25">
      <c r="C386" s="80"/>
      <c r="D386" s="81"/>
      <c r="E386" s="81"/>
      <c r="F386" s="81"/>
      <c r="G386" s="81"/>
      <c r="H386" s="79"/>
    </row>
    <row r="387" spans="3:8" ht="12.75" customHeight="1" x14ac:dyDescent="0.25">
      <c r="C387" s="80"/>
      <c r="D387" s="81"/>
      <c r="E387" s="81"/>
      <c r="F387" s="81"/>
      <c r="G387" s="81"/>
      <c r="H387" s="79"/>
    </row>
    <row r="388" spans="3:8" ht="12.75" customHeight="1" x14ac:dyDescent="0.25">
      <c r="C388" s="80"/>
      <c r="D388" s="81"/>
      <c r="E388" s="81"/>
      <c r="F388" s="81"/>
      <c r="G388" s="81"/>
      <c r="H388" s="79"/>
    </row>
    <row r="389" spans="3:8" ht="12.75" customHeight="1" x14ac:dyDescent="0.25">
      <c r="C389" s="80"/>
      <c r="D389" s="81"/>
      <c r="E389" s="81"/>
      <c r="F389" s="81"/>
      <c r="G389" s="81"/>
      <c r="H389" s="79"/>
    </row>
    <row r="390" spans="3:8" ht="12.75" customHeight="1" x14ac:dyDescent="0.25">
      <c r="C390" s="80"/>
      <c r="D390" s="81"/>
      <c r="E390" s="81"/>
      <c r="F390" s="81"/>
      <c r="G390" s="81"/>
      <c r="H390" s="79"/>
    </row>
    <row r="391" spans="3:8" ht="12.75" customHeight="1" x14ac:dyDescent="0.25">
      <c r="C391" s="80"/>
      <c r="D391" s="81"/>
      <c r="E391" s="81"/>
      <c r="F391" s="81"/>
      <c r="G391" s="81"/>
      <c r="H391" s="79"/>
    </row>
    <row r="392" spans="3:8" ht="12.75" customHeight="1" x14ac:dyDescent="0.25">
      <c r="C392" s="80"/>
      <c r="D392" s="81"/>
      <c r="E392" s="81"/>
      <c r="F392" s="81"/>
      <c r="G392" s="81"/>
      <c r="H392" s="79"/>
    </row>
    <row r="393" spans="3:8" ht="12.75" customHeight="1" x14ac:dyDescent="0.25">
      <c r="C393" s="80"/>
      <c r="D393" s="81"/>
      <c r="E393" s="81"/>
      <c r="F393" s="81"/>
      <c r="G393" s="81"/>
      <c r="H393" s="79"/>
    </row>
    <row r="394" spans="3:8" ht="12.75" customHeight="1" x14ac:dyDescent="0.25">
      <c r="C394" s="80"/>
      <c r="D394" s="81"/>
      <c r="E394" s="81"/>
      <c r="F394" s="81"/>
      <c r="G394" s="81"/>
      <c r="H394" s="79"/>
    </row>
    <row r="395" spans="3:8" ht="12.75" customHeight="1" x14ac:dyDescent="0.25">
      <c r="C395" s="80"/>
      <c r="D395" s="81"/>
      <c r="E395" s="81"/>
      <c r="F395" s="81"/>
      <c r="G395" s="81"/>
      <c r="H395" s="79"/>
    </row>
    <row r="396" spans="3:8" ht="12.75" customHeight="1" x14ac:dyDescent="0.25">
      <c r="C396" s="80"/>
      <c r="D396" s="81"/>
      <c r="E396" s="81"/>
      <c r="F396" s="81"/>
      <c r="G396" s="81"/>
      <c r="H396" s="79"/>
    </row>
    <row r="397" spans="3:8" ht="12.75" customHeight="1" x14ac:dyDescent="0.25">
      <c r="C397" s="80"/>
      <c r="D397" s="81"/>
      <c r="E397" s="81"/>
      <c r="F397" s="81"/>
      <c r="G397" s="81"/>
      <c r="H397" s="79"/>
    </row>
    <row r="398" spans="3:8" ht="12.75" customHeight="1" x14ac:dyDescent="0.25">
      <c r="C398" s="80"/>
      <c r="D398" s="81"/>
      <c r="E398" s="81"/>
      <c r="F398" s="81"/>
      <c r="G398" s="81"/>
      <c r="H398" s="79"/>
    </row>
    <row r="399" spans="3:8" ht="12.75" customHeight="1" x14ac:dyDescent="0.25">
      <c r="C399" s="80"/>
      <c r="D399" s="81"/>
      <c r="E399" s="81"/>
      <c r="F399" s="81"/>
      <c r="G399" s="81"/>
      <c r="H399" s="79"/>
    </row>
    <row r="400" spans="3:8" ht="12.75" customHeight="1" x14ac:dyDescent="0.25">
      <c r="C400" s="80"/>
      <c r="D400" s="81"/>
      <c r="E400" s="81"/>
      <c r="F400" s="81"/>
      <c r="G400" s="81"/>
      <c r="H400" s="79"/>
    </row>
    <row r="401" spans="3:8" ht="12.75" customHeight="1" x14ac:dyDescent="0.25">
      <c r="C401" s="80"/>
      <c r="D401" s="81"/>
      <c r="E401" s="81"/>
      <c r="F401" s="81"/>
      <c r="G401" s="81"/>
      <c r="H401" s="79"/>
    </row>
    <row r="402" spans="3:8" ht="12.75" customHeight="1" x14ac:dyDescent="0.25">
      <c r="C402" s="80"/>
      <c r="D402" s="81"/>
      <c r="E402" s="81"/>
      <c r="F402" s="81"/>
      <c r="G402" s="81"/>
      <c r="H402" s="79"/>
    </row>
    <row r="403" spans="3:8" ht="12.75" customHeight="1" x14ac:dyDescent="0.25">
      <c r="C403" s="80"/>
      <c r="D403" s="81"/>
      <c r="E403" s="81"/>
      <c r="F403" s="81"/>
      <c r="G403" s="81"/>
      <c r="H403" s="79"/>
    </row>
    <row r="404" spans="3:8" ht="12.75" customHeight="1" x14ac:dyDescent="0.25">
      <c r="C404" s="80"/>
      <c r="D404" s="81"/>
      <c r="E404" s="81"/>
      <c r="F404" s="81"/>
      <c r="G404" s="81"/>
      <c r="H404" s="79"/>
    </row>
    <row r="405" spans="3:8" ht="12.75" customHeight="1" x14ac:dyDescent="0.25">
      <c r="C405" s="80"/>
      <c r="D405" s="81"/>
      <c r="E405" s="81"/>
      <c r="F405" s="81"/>
      <c r="G405" s="81"/>
      <c r="H405" s="79"/>
    </row>
    <row r="406" spans="3:8" ht="12.75" customHeight="1" x14ac:dyDescent="0.25">
      <c r="C406" s="80"/>
      <c r="D406" s="81"/>
      <c r="E406" s="81"/>
      <c r="F406" s="81"/>
      <c r="G406" s="81"/>
      <c r="H406" s="79"/>
    </row>
    <row r="407" spans="3:8" ht="12.75" customHeight="1" x14ac:dyDescent="0.25">
      <c r="C407" s="80"/>
      <c r="D407" s="81"/>
      <c r="E407" s="81"/>
      <c r="F407" s="81"/>
      <c r="G407" s="81"/>
      <c r="H407" s="79"/>
    </row>
    <row r="408" spans="3:8" ht="12.75" customHeight="1" x14ac:dyDescent="0.25">
      <c r="C408" s="80"/>
      <c r="D408" s="81"/>
      <c r="E408" s="81"/>
      <c r="F408" s="81"/>
      <c r="G408" s="81"/>
      <c r="H408" s="79"/>
    </row>
    <row r="409" spans="3:8" ht="12.75" customHeight="1" x14ac:dyDescent="0.25">
      <c r="C409" s="80"/>
      <c r="D409" s="81"/>
      <c r="E409" s="81"/>
      <c r="F409" s="81"/>
      <c r="G409" s="81"/>
      <c r="H409" s="79"/>
    </row>
    <row r="410" spans="3:8" ht="12.75" customHeight="1" x14ac:dyDescent="0.25">
      <c r="C410" s="80"/>
      <c r="D410" s="81"/>
      <c r="E410" s="81"/>
      <c r="F410" s="81"/>
      <c r="G410" s="81"/>
      <c r="H410" s="79"/>
    </row>
    <row r="411" spans="3:8" ht="12.75" customHeight="1" x14ac:dyDescent="0.25">
      <c r="C411" s="80"/>
      <c r="D411" s="81"/>
      <c r="E411" s="81"/>
      <c r="F411" s="81"/>
      <c r="G411" s="81"/>
      <c r="H411" s="79"/>
    </row>
    <row r="412" spans="3:8" ht="12.75" customHeight="1" x14ac:dyDescent="0.25">
      <c r="C412" s="80"/>
      <c r="D412" s="81"/>
      <c r="E412" s="81"/>
      <c r="F412" s="81"/>
      <c r="G412" s="81"/>
      <c r="H412" s="79"/>
    </row>
    <row r="413" spans="3:8" ht="12.75" customHeight="1" x14ac:dyDescent="0.25">
      <c r="C413" s="80"/>
      <c r="D413" s="81"/>
      <c r="E413" s="81"/>
      <c r="F413" s="81"/>
      <c r="G413" s="81"/>
      <c r="H413" s="79"/>
    </row>
    <row r="414" spans="3:8" ht="12.75" customHeight="1" x14ac:dyDescent="0.25">
      <c r="C414" s="80"/>
      <c r="D414" s="81"/>
      <c r="E414" s="81"/>
      <c r="F414" s="81"/>
      <c r="G414" s="81"/>
      <c r="H414" s="79"/>
    </row>
    <row r="415" spans="3:8" ht="12.75" customHeight="1" x14ac:dyDescent="0.25">
      <c r="C415" s="80"/>
      <c r="D415" s="81"/>
      <c r="E415" s="81"/>
      <c r="F415" s="81"/>
      <c r="G415" s="81"/>
      <c r="H415" s="79"/>
    </row>
    <row r="416" spans="3:8" ht="12.75" customHeight="1" x14ac:dyDescent="0.25">
      <c r="C416" s="80"/>
      <c r="D416" s="81"/>
      <c r="E416" s="81"/>
      <c r="F416" s="81"/>
      <c r="G416" s="81"/>
      <c r="H416" s="79"/>
    </row>
    <row r="417" spans="3:8" ht="12.75" customHeight="1" x14ac:dyDescent="0.25">
      <c r="C417" s="80"/>
      <c r="D417" s="81"/>
      <c r="E417" s="81"/>
      <c r="F417" s="81"/>
      <c r="G417" s="81"/>
      <c r="H417" s="79"/>
    </row>
    <row r="418" spans="3:8" ht="12.75" customHeight="1" x14ac:dyDescent="0.25">
      <c r="C418" s="80"/>
      <c r="D418" s="81"/>
      <c r="E418" s="81"/>
      <c r="F418" s="81"/>
      <c r="G418" s="81"/>
      <c r="H418" s="79"/>
    </row>
    <row r="419" spans="3:8" ht="12.75" customHeight="1" x14ac:dyDescent="0.25">
      <c r="C419" s="80"/>
      <c r="D419" s="81"/>
      <c r="E419" s="81"/>
      <c r="F419" s="81"/>
      <c r="G419" s="81"/>
      <c r="H419" s="79"/>
    </row>
    <row r="420" spans="3:8" ht="12.75" customHeight="1" x14ac:dyDescent="0.25">
      <c r="C420" s="80"/>
      <c r="D420" s="81"/>
      <c r="E420" s="81"/>
      <c r="F420" s="81"/>
      <c r="G420" s="81"/>
      <c r="H420" s="79"/>
    </row>
    <row r="421" spans="3:8" ht="12.75" customHeight="1" x14ac:dyDescent="0.25">
      <c r="C421" s="80"/>
      <c r="D421" s="81"/>
      <c r="E421" s="81"/>
      <c r="F421" s="81"/>
      <c r="G421" s="81"/>
      <c r="H421" s="79"/>
    </row>
    <row r="422" spans="3:8" ht="12.75" customHeight="1" x14ac:dyDescent="0.25">
      <c r="C422" s="80"/>
      <c r="D422" s="81"/>
      <c r="E422" s="81"/>
      <c r="F422" s="81"/>
      <c r="G422" s="81"/>
      <c r="H422" s="79"/>
    </row>
    <row r="423" spans="3:8" ht="12.75" customHeight="1" x14ac:dyDescent="0.25">
      <c r="C423" s="80"/>
      <c r="D423" s="81"/>
      <c r="E423" s="81"/>
      <c r="F423" s="81"/>
      <c r="G423" s="81"/>
      <c r="H423" s="79"/>
    </row>
    <row r="424" spans="3:8" ht="12.75" customHeight="1" x14ac:dyDescent="0.25">
      <c r="C424" s="80"/>
      <c r="D424" s="81"/>
      <c r="E424" s="81"/>
      <c r="F424" s="81"/>
      <c r="G424" s="81"/>
      <c r="H424" s="79"/>
    </row>
    <row r="425" spans="3:8" ht="12.75" customHeight="1" x14ac:dyDescent="0.25">
      <c r="C425" s="80"/>
      <c r="D425" s="81"/>
      <c r="E425" s="81"/>
      <c r="F425" s="81"/>
      <c r="G425" s="81"/>
      <c r="H425" s="79"/>
    </row>
    <row r="426" spans="3:8" ht="12.75" customHeight="1" x14ac:dyDescent="0.25">
      <c r="C426" s="80"/>
      <c r="D426" s="81"/>
      <c r="E426" s="81"/>
      <c r="F426" s="81"/>
      <c r="G426" s="81"/>
      <c r="H426" s="79"/>
    </row>
    <row r="427" spans="3:8" ht="12.75" customHeight="1" x14ac:dyDescent="0.25">
      <c r="C427" s="80"/>
      <c r="D427" s="81"/>
      <c r="E427" s="81"/>
      <c r="F427" s="81"/>
      <c r="G427" s="81"/>
      <c r="H427" s="79"/>
    </row>
    <row r="428" spans="3:8" ht="12.75" customHeight="1" x14ac:dyDescent="0.25">
      <c r="C428" s="80"/>
      <c r="D428" s="81"/>
      <c r="E428" s="81"/>
      <c r="F428" s="81"/>
      <c r="G428" s="81"/>
      <c r="H428" s="79"/>
    </row>
    <row r="429" spans="3:8" ht="12.75" customHeight="1" x14ac:dyDescent="0.25">
      <c r="C429" s="80"/>
      <c r="D429" s="81"/>
      <c r="E429" s="81"/>
      <c r="F429" s="81"/>
      <c r="G429" s="81"/>
      <c r="H429" s="79"/>
    </row>
    <row r="430" spans="3:8" ht="12.75" customHeight="1" x14ac:dyDescent="0.25">
      <c r="C430" s="80"/>
      <c r="D430" s="81"/>
      <c r="E430" s="81"/>
      <c r="F430" s="81"/>
      <c r="G430" s="81"/>
      <c r="H430" s="79"/>
    </row>
    <row r="431" spans="3:8" ht="12.75" customHeight="1" x14ac:dyDescent="0.25">
      <c r="C431" s="80"/>
      <c r="D431" s="81"/>
      <c r="E431" s="81"/>
      <c r="F431" s="81"/>
      <c r="G431" s="81"/>
      <c r="H431" s="79"/>
    </row>
    <row r="432" spans="3:8" ht="12.75" customHeight="1" x14ac:dyDescent="0.25">
      <c r="C432" s="80"/>
      <c r="D432" s="81"/>
      <c r="E432" s="81"/>
      <c r="F432" s="81"/>
      <c r="G432" s="81"/>
      <c r="H432" s="79"/>
    </row>
    <row r="433" spans="3:8" ht="12.75" customHeight="1" x14ac:dyDescent="0.25">
      <c r="C433" s="80"/>
      <c r="D433" s="81"/>
      <c r="E433" s="81"/>
      <c r="F433" s="81"/>
      <c r="G433" s="81"/>
      <c r="H433" s="79"/>
    </row>
    <row r="434" spans="3:8" ht="12.75" customHeight="1" x14ac:dyDescent="0.25">
      <c r="C434" s="80"/>
      <c r="D434" s="81"/>
      <c r="E434" s="81"/>
      <c r="F434" s="81"/>
      <c r="G434" s="81"/>
      <c r="H434" s="79"/>
    </row>
    <row r="435" spans="3:8" ht="12.75" customHeight="1" x14ac:dyDescent="0.25">
      <c r="C435" s="80"/>
      <c r="D435" s="81"/>
      <c r="E435" s="81"/>
      <c r="F435" s="81"/>
      <c r="G435" s="81"/>
      <c r="H435" s="79"/>
    </row>
    <row r="436" spans="3:8" ht="12.75" customHeight="1" x14ac:dyDescent="0.25">
      <c r="C436" s="80"/>
      <c r="D436" s="81"/>
      <c r="E436" s="81"/>
      <c r="F436" s="81"/>
      <c r="G436" s="81"/>
      <c r="H436" s="79"/>
    </row>
    <row r="437" spans="3:8" ht="12.75" customHeight="1" x14ac:dyDescent="0.25">
      <c r="C437" s="80"/>
      <c r="D437" s="81"/>
      <c r="E437" s="81"/>
      <c r="F437" s="81"/>
      <c r="G437" s="81"/>
      <c r="H437" s="79"/>
    </row>
    <row r="438" spans="3:8" ht="12.75" customHeight="1" x14ac:dyDescent="0.25">
      <c r="C438" s="80"/>
      <c r="D438" s="81"/>
      <c r="E438" s="81"/>
      <c r="F438" s="81"/>
      <c r="G438" s="81"/>
      <c r="H438" s="79"/>
    </row>
    <row r="439" spans="3:8" ht="12.75" customHeight="1" x14ac:dyDescent="0.25">
      <c r="C439" s="80"/>
      <c r="D439" s="81"/>
      <c r="E439" s="81"/>
      <c r="F439" s="81"/>
      <c r="G439" s="81"/>
      <c r="H439" s="79"/>
    </row>
    <row r="440" spans="3:8" ht="12.75" customHeight="1" x14ac:dyDescent="0.25">
      <c r="C440" s="80"/>
      <c r="D440" s="81"/>
      <c r="E440" s="81"/>
      <c r="F440" s="81"/>
      <c r="G440" s="81"/>
      <c r="H440" s="79"/>
    </row>
    <row r="441" spans="3:8" ht="12.75" customHeight="1" x14ac:dyDescent="0.25">
      <c r="C441" s="80"/>
      <c r="D441" s="81"/>
      <c r="E441" s="81"/>
      <c r="F441" s="81"/>
      <c r="G441" s="81"/>
      <c r="H441" s="79"/>
    </row>
    <row r="442" spans="3:8" ht="12.75" customHeight="1" x14ac:dyDescent="0.25">
      <c r="C442" s="80"/>
      <c r="D442" s="81"/>
      <c r="E442" s="81"/>
      <c r="F442" s="81"/>
      <c r="G442" s="81"/>
      <c r="H442" s="79"/>
    </row>
    <row r="443" spans="3:8" ht="12.75" customHeight="1" x14ac:dyDescent="0.25">
      <c r="C443" s="80"/>
      <c r="D443" s="81"/>
      <c r="E443" s="81"/>
      <c r="F443" s="81"/>
      <c r="G443" s="81"/>
      <c r="H443" s="79"/>
    </row>
    <row r="444" spans="3:8" ht="12.75" customHeight="1" x14ac:dyDescent="0.25">
      <c r="C444" s="80"/>
      <c r="D444" s="81"/>
      <c r="E444" s="81"/>
      <c r="F444" s="81"/>
      <c r="G444" s="81"/>
      <c r="H444" s="79"/>
    </row>
    <row r="445" spans="3:8" ht="12.75" customHeight="1" x14ac:dyDescent="0.25">
      <c r="C445" s="80"/>
      <c r="D445" s="81"/>
      <c r="E445" s="81"/>
      <c r="F445" s="81"/>
      <c r="G445" s="81"/>
      <c r="H445" s="79"/>
    </row>
    <row r="446" spans="3:8" ht="12.75" customHeight="1" x14ac:dyDescent="0.25">
      <c r="C446" s="80"/>
      <c r="D446" s="81"/>
      <c r="E446" s="81"/>
      <c r="F446" s="81"/>
      <c r="G446" s="81"/>
      <c r="H446" s="79"/>
    </row>
    <row r="447" spans="3:8" ht="12.75" customHeight="1" x14ac:dyDescent="0.25">
      <c r="C447" s="80"/>
      <c r="D447" s="81"/>
      <c r="E447" s="81"/>
      <c r="F447" s="81"/>
      <c r="G447" s="81"/>
      <c r="H447" s="79"/>
    </row>
    <row r="448" spans="3:8" ht="12.75" customHeight="1" x14ac:dyDescent="0.25">
      <c r="C448" s="80"/>
      <c r="D448" s="81"/>
      <c r="E448" s="81"/>
      <c r="F448" s="81"/>
      <c r="G448" s="81"/>
      <c r="H448" s="79"/>
    </row>
    <row r="449" spans="3:8" ht="12.75" customHeight="1" x14ac:dyDescent="0.25">
      <c r="C449" s="80"/>
      <c r="D449" s="81"/>
      <c r="E449" s="81"/>
      <c r="F449" s="81"/>
      <c r="G449" s="81"/>
      <c r="H449" s="79"/>
    </row>
    <row r="450" spans="3:8" ht="12.75" customHeight="1" x14ac:dyDescent="0.25">
      <c r="C450" s="80"/>
      <c r="D450" s="81"/>
      <c r="E450" s="81"/>
      <c r="F450" s="81"/>
      <c r="G450" s="81"/>
      <c r="H450" s="79"/>
    </row>
    <row r="451" spans="3:8" ht="12.75" customHeight="1" x14ac:dyDescent="0.25">
      <c r="C451" s="80"/>
      <c r="D451" s="81"/>
      <c r="E451" s="81"/>
      <c r="F451" s="81"/>
      <c r="G451" s="81"/>
      <c r="H451" s="79"/>
    </row>
    <row r="452" spans="3:8" ht="12.75" customHeight="1" x14ac:dyDescent="0.25">
      <c r="C452" s="80"/>
      <c r="D452" s="81"/>
      <c r="E452" s="81"/>
      <c r="F452" s="81"/>
      <c r="G452" s="81"/>
      <c r="H452" s="79"/>
    </row>
    <row r="453" spans="3:8" ht="12.75" customHeight="1" x14ac:dyDescent="0.25">
      <c r="C453" s="80"/>
      <c r="D453" s="81"/>
      <c r="E453" s="81"/>
      <c r="F453" s="81"/>
      <c r="G453" s="81"/>
      <c r="H453" s="79"/>
    </row>
    <row r="454" spans="3:8" ht="12.75" customHeight="1" x14ac:dyDescent="0.25">
      <c r="C454" s="80"/>
      <c r="D454" s="81"/>
      <c r="E454" s="81"/>
      <c r="F454" s="81"/>
      <c r="G454" s="81"/>
      <c r="H454" s="79"/>
    </row>
    <row r="455" spans="3:8" ht="12.75" customHeight="1" x14ac:dyDescent="0.25">
      <c r="C455" s="80"/>
      <c r="D455" s="81"/>
      <c r="E455" s="81"/>
      <c r="F455" s="81"/>
      <c r="G455" s="81"/>
      <c r="H455" s="79"/>
    </row>
    <row r="456" spans="3:8" ht="12.75" customHeight="1" x14ac:dyDescent="0.25">
      <c r="C456" s="80"/>
      <c r="D456" s="81"/>
      <c r="E456" s="81"/>
      <c r="F456" s="81"/>
      <c r="G456" s="81"/>
      <c r="H456" s="79"/>
    </row>
    <row r="457" spans="3:8" ht="12.75" customHeight="1" x14ac:dyDescent="0.25">
      <c r="C457" s="80"/>
      <c r="D457" s="81"/>
      <c r="E457" s="81"/>
      <c r="F457" s="81"/>
      <c r="G457" s="81"/>
      <c r="H457" s="79"/>
    </row>
    <row r="458" spans="3:8" ht="12.75" customHeight="1" x14ac:dyDescent="0.25">
      <c r="C458" s="80"/>
      <c r="D458" s="81"/>
      <c r="E458" s="81"/>
      <c r="F458" s="81"/>
      <c r="G458" s="81"/>
      <c r="H458" s="79"/>
    </row>
    <row r="459" spans="3:8" ht="12.75" customHeight="1" x14ac:dyDescent="0.25">
      <c r="C459" s="80"/>
      <c r="D459" s="81"/>
      <c r="E459" s="81"/>
      <c r="F459" s="81"/>
      <c r="G459" s="81"/>
      <c r="H459" s="79"/>
    </row>
    <row r="460" spans="3:8" ht="12.75" customHeight="1" x14ac:dyDescent="0.25">
      <c r="C460" s="80"/>
      <c r="D460" s="81"/>
      <c r="E460" s="81"/>
      <c r="F460" s="81"/>
      <c r="G460" s="81"/>
      <c r="H460" s="79"/>
    </row>
    <row r="461" spans="3:8" ht="12.75" customHeight="1" x14ac:dyDescent="0.25">
      <c r="C461" s="80"/>
      <c r="D461" s="81"/>
      <c r="E461" s="81"/>
      <c r="F461" s="81"/>
      <c r="G461" s="81"/>
      <c r="H461" s="79"/>
    </row>
    <row r="462" spans="3:8" ht="12.75" customHeight="1" x14ac:dyDescent="0.25">
      <c r="C462" s="80"/>
      <c r="D462" s="81"/>
      <c r="E462" s="81"/>
      <c r="F462" s="81"/>
      <c r="G462" s="81"/>
      <c r="H462" s="79"/>
    </row>
    <row r="463" spans="3:8" ht="12.75" customHeight="1" x14ac:dyDescent="0.25">
      <c r="C463" s="80"/>
      <c r="D463" s="81"/>
      <c r="E463" s="81"/>
      <c r="F463" s="81"/>
      <c r="G463" s="81"/>
      <c r="H463" s="79"/>
    </row>
    <row r="464" spans="3:8" ht="12.75" customHeight="1" x14ac:dyDescent="0.25">
      <c r="C464" s="80"/>
      <c r="D464" s="81"/>
      <c r="E464" s="81"/>
      <c r="F464" s="81"/>
      <c r="G464" s="81"/>
      <c r="H464" s="79"/>
    </row>
    <row r="465" spans="3:8" ht="12.75" customHeight="1" x14ac:dyDescent="0.25">
      <c r="C465" s="80"/>
      <c r="D465" s="81"/>
      <c r="E465" s="81"/>
      <c r="F465" s="81"/>
      <c r="G465" s="81"/>
      <c r="H465" s="79"/>
    </row>
    <row r="466" spans="3:8" ht="12.75" customHeight="1" x14ac:dyDescent="0.25">
      <c r="C466" s="80"/>
      <c r="D466" s="81"/>
      <c r="E466" s="81"/>
      <c r="F466" s="81"/>
      <c r="G466" s="81"/>
      <c r="H466" s="79"/>
    </row>
    <row r="467" spans="3:8" ht="12.75" customHeight="1" x14ac:dyDescent="0.25">
      <c r="C467" s="80"/>
      <c r="D467" s="81"/>
      <c r="E467" s="81"/>
      <c r="F467" s="81"/>
      <c r="G467" s="81"/>
      <c r="H467" s="79"/>
    </row>
    <row r="468" spans="3:8" ht="12.75" customHeight="1" x14ac:dyDescent="0.25">
      <c r="C468" s="80"/>
      <c r="D468" s="81"/>
      <c r="E468" s="81"/>
      <c r="F468" s="81"/>
      <c r="G468" s="81"/>
      <c r="H468" s="79"/>
    </row>
    <row r="469" spans="3:8" ht="12.75" customHeight="1" x14ac:dyDescent="0.25">
      <c r="C469" s="80"/>
      <c r="D469" s="81"/>
      <c r="E469" s="81"/>
      <c r="F469" s="81"/>
      <c r="G469" s="81"/>
      <c r="H469" s="79"/>
    </row>
    <row r="470" spans="3:8" ht="12.75" customHeight="1" x14ac:dyDescent="0.25">
      <c r="C470" s="80"/>
      <c r="D470" s="81"/>
      <c r="E470" s="81"/>
      <c r="F470" s="81"/>
      <c r="G470" s="81"/>
      <c r="H470" s="79"/>
    </row>
    <row r="471" spans="3:8" ht="12.75" customHeight="1" x14ac:dyDescent="0.25">
      <c r="C471" s="80"/>
      <c r="D471" s="81"/>
      <c r="E471" s="81"/>
      <c r="F471" s="81"/>
      <c r="G471" s="81"/>
      <c r="H471" s="79"/>
    </row>
    <row r="472" spans="3:8" ht="12.75" customHeight="1" x14ac:dyDescent="0.25">
      <c r="C472" s="80"/>
      <c r="D472" s="81"/>
      <c r="E472" s="81"/>
      <c r="F472" s="81"/>
      <c r="G472" s="81"/>
      <c r="H472" s="79"/>
    </row>
    <row r="473" spans="3:8" ht="12.75" customHeight="1" x14ac:dyDescent="0.25">
      <c r="C473" s="80"/>
      <c r="D473" s="81"/>
      <c r="E473" s="81"/>
      <c r="F473" s="81"/>
      <c r="G473" s="81"/>
      <c r="H473" s="79"/>
    </row>
    <row r="474" spans="3:8" ht="12.75" customHeight="1" x14ac:dyDescent="0.25">
      <c r="C474" s="80"/>
      <c r="D474" s="81"/>
      <c r="E474" s="81"/>
      <c r="F474" s="81"/>
      <c r="G474" s="81"/>
      <c r="H474" s="79"/>
    </row>
    <row r="475" spans="3:8" ht="12.75" customHeight="1" x14ac:dyDescent="0.25">
      <c r="C475" s="80"/>
      <c r="D475" s="81"/>
      <c r="E475" s="81"/>
      <c r="F475" s="81"/>
      <c r="G475" s="81"/>
      <c r="H475" s="79"/>
    </row>
    <row r="476" spans="3:8" ht="12.75" customHeight="1" x14ac:dyDescent="0.25">
      <c r="C476" s="80"/>
      <c r="D476" s="81"/>
      <c r="E476" s="81"/>
      <c r="F476" s="81"/>
      <c r="G476" s="81"/>
      <c r="H476" s="79"/>
    </row>
    <row r="477" spans="3:8" ht="12.75" customHeight="1" x14ac:dyDescent="0.25">
      <c r="C477" s="80"/>
      <c r="D477" s="81"/>
      <c r="E477" s="81"/>
      <c r="F477" s="81"/>
      <c r="G477" s="81"/>
      <c r="H477" s="79"/>
    </row>
    <row r="478" spans="3:8" ht="12.75" customHeight="1" x14ac:dyDescent="0.25">
      <c r="C478" s="80"/>
      <c r="D478" s="81"/>
      <c r="E478" s="81"/>
      <c r="F478" s="81"/>
      <c r="G478" s="81"/>
      <c r="H478" s="79"/>
    </row>
    <row r="479" spans="3:8" ht="12.75" customHeight="1" x14ac:dyDescent="0.25">
      <c r="C479" s="80"/>
      <c r="D479" s="81"/>
      <c r="E479" s="81"/>
      <c r="F479" s="81"/>
      <c r="G479" s="81"/>
      <c r="H479" s="79"/>
    </row>
    <row r="480" spans="3:8" ht="12.75" customHeight="1" x14ac:dyDescent="0.25">
      <c r="C480" s="80"/>
      <c r="D480" s="81"/>
      <c r="E480" s="81"/>
      <c r="F480" s="81"/>
      <c r="G480" s="81"/>
      <c r="H480" s="79"/>
    </row>
    <row r="481" spans="3:8" ht="12.75" customHeight="1" x14ac:dyDescent="0.25">
      <c r="C481" s="80"/>
      <c r="D481" s="81"/>
      <c r="E481" s="81"/>
      <c r="F481" s="81"/>
      <c r="G481" s="81"/>
      <c r="H481" s="79"/>
    </row>
    <row r="482" spans="3:8" ht="12.75" customHeight="1" x14ac:dyDescent="0.25">
      <c r="C482" s="80"/>
      <c r="D482" s="81"/>
      <c r="E482" s="81"/>
      <c r="F482" s="81"/>
      <c r="G482" s="81"/>
      <c r="H482" s="79"/>
    </row>
    <row r="483" spans="3:8" ht="12.75" customHeight="1" x14ac:dyDescent="0.25">
      <c r="C483" s="80"/>
      <c r="D483" s="81"/>
      <c r="E483" s="81"/>
      <c r="F483" s="81"/>
      <c r="G483" s="81"/>
      <c r="H483" s="79"/>
    </row>
    <row r="484" spans="3:8" ht="12.75" customHeight="1" x14ac:dyDescent="0.25">
      <c r="C484" s="80"/>
      <c r="D484" s="81"/>
      <c r="E484" s="81"/>
      <c r="F484" s="81"/>
      <c r="G484" s="81"/>
      <c r="H484" s="79"/>
    </row>
    <row r="485" spans="3:8" ht="12.75" customHeight="1" x14ac:dyDescent="0.25">
      <c r="C485" s="80"/>
      <c r="D485" s="81"/>
      <c r="E485" s="81"/>
      <c r="F485" s="81"/>
      <c r="G485" s="81"/>
      <c r="H485" s="79"/>
    </row>
    <row r="486" spans="3:8" ht="12.75" customHeight="1" x14ac:dyDescent="0.25">
      <c r="C486" s="80"/>
      <c r="D486" s="81"/>
      <c r="E486" s="81"/>
      <c r="F486" s="81"/>
      <c r="G486" s="81"/>
      <c r="H486" s="79"/>
    </row>
    <row r="487" spans="3:8" ht="12.75" customHeight="1" x14ac:dyDescent="0.25">
      <c r="C487" s="80"/>
      <c r="D487" s="81"/>
      <c r="E487" s="81"/>
      <c r="F487" s="81"/>
      <c r="G487" s="81"/>
      <c r="H487" s="79"/>
    </row>
    <row r="488" spans="3:8" ht="12.75" customHeight="1" x14ac:dyDescent="0.25">
      <c r="C488" s="80"/>
      <c r="D488" s="81"/>
      <c r="E488" s="81"/>
      <c r="F488" s="81"/>
      <c r="G488" s="81"/>
      <c r="H488" s="79"/>
    </row>
    <row r="489" spans="3:8" ht="12.75" customHeight="1" x14ac:dyDescent="0.25">
      <c r="C489" s="80"/>
      <c r="D489" s="81"/>
      <c r="E489" s="81"/>
      <c r="F489" s="81"/>
      <c r="G489" s="81"/>
      <c r="H489" s="79"/>
    </row>
    <row r="490" spans="3:8" ht="12.75" customHeight="1" x14ac:dyDescent="0.25">
      <c r="C490" s="80"/>
      <c r="D490" s="81"/>
      <c r="E490" s="81"/>
      <c r="F490" s="81"/>
      <c r="G490" s="81"/>
      <c r="H490" s="79"/>
    </row>
    <row r="491" spans="3:8" ht="12.75" customHeight="1" x14ac:dyDescent="0.25">
      <c r="C491" s="80"/>
      <c r="D491" s="81"/>
      <c r="E491" s="81"/>
      <c r="F491" s="81"/>
      <c r="G491" s="81"/>
      <c r="H491" s="79"/>
    </row>
    <row r="492" spans="3:8" ht="12.75" customHeight="1" x14ac:dyDescent="0.25">
      <c r="C492" s="80"/>
      <c r="D492" s="81"/>
      <c r="E492" s="81"/>
      <c r="F492" s="81"/>
      <c r="G492" s="81"/>
      <c r="H492" s="79"/>
    </row>
    <row r="493" spans="3:8" ht="12.75" customHeight="1" x14ac:dyDescent="0.25">
      <c r="C493" s="80"/>
      <c r="D493" s="81"/>
      <c r="E493" s="81"/>
      <c r="F493" s="81"/>
      <c r="G493" s="81"/>
      <c r="H493" s="79"/>
    </row>
    <row r="494" spans="3:8" ht="12.75" customHeight="1" x14ac:dyDescent="0.25">
      <c r="C494" s="80"/>
      <c r="D494" s="81"/>
      <c r="E494" s="81"/>
      <c r="F494" s="81"/>
      <c r="G494" s="81"/>
      <c r="H494" s="79"/>
    </row>
    <row r="495" spans="3:8" ht="12.75" customHeight="1" x14ac:dyDescent="0.25">
      <c r="C495" s="80"/>
      <c r="D495" s="81"/>
      <c r="E495" s="81"/>
      <c r="F495" s="81"/>
      <c r="G495" s="81"/>
      <c r="H495" s="79"/>
    </row>
    <row r="496" spans="3:8" ht="12.75" customHeight="1" x14ac:dyDescent="0.25">
      <c r="C496" s="80"/>
      <c r="D496" s="81"/>
      <c r="E496" s="81"/>
      <c r="F496" s="81"/>
      <c r="G496" s="81"/>
      <c r="H496" s="79"/>
    </row>
    <row r="497" spans="3:8" ht="12.75" customHeight="1" x14ac:dyDescent="0.25">
      <c r="C497" s="80"/>
      <c r="D497" s="81"/>
      <c r="E497" s="81"/>
      <c r="F497" s="81"/>
      <c r="G497" s="81"/>
      <c r="H497" s="79"/>
    </row>
    <row r="498" spans="3:8" ht="12.75" customHeight="1" x14ac:dyDescent="0.25">
      <c r="C498" s="80"/>
      <c r="D498" s="81"/>
      <c r="E498" s="81"/>
      <c r="F498" s="81"/>
      <c r="G498" s="81"/>
      <c r="H498" s="79"/>
    </row>
    <row r="499" spans="3:8" ht="12.75" customHeight="1" x14ac:dyDescent="0.25">
      <c r="C499" s="80"/>
      <c r="D499" s="81"/>
      <c r="E499" s="81"/>
      <c r="F499" s="81"/>
      <c r="G499" s="81"/>
      <c r="H499" s="79"/>
    </row>
    <row r="500" spans="3:8" ht="12.75" customHeight="1" x14ac:dyDescent="0.25">
      <c r="C500" s="80"/>
      <c r="D500" s="81"/>
      <c r="E500" s="81"/>
      <c r="F500" s="81"/>
      <c r="G500" s="81"/>
      <c r="H500" s="79"/>
    </row>
    <row r="501" spans="3:8" ht="12.75" customHeight="1" x14ac:dyDescent="0.25">
      <c r="C501" s="80"/>
      <c r="D501" s="81"/>
      <c r="E501" s="81"/>
      <c r="F501" s="81"/>
      <c r="G501" s="81"/>
      <c r="H501" s="79"/>
    </row>
    <row r="502" spans="3:8" ht="12.75" customHeight="1" x14ac:dyDescent="0.25">
      <c r="C502" s="80"/>
      <c r="D502" s="81"/>
      <c r="E502" s="81"/>
      <c r="F502" s="81"/>
      <c r="G502" s="81"/>
      <c r="H502" s="79"/>
    </row>
    <row r="503" spans="3:8" ht="12.75" customHeight="1" x14ac:dyDescent="0.25">
      <c r="C503" s="80"/>
      <c r="D503" s="81"/>
      <c r="E503" s="81"/>
      <c r="F503" s="81"/>
      <c r="G503" s="81"/>
      <c r="H503" s="79"/>
    </row>
    <row r="504" spans="3:8" ht="12.75" customHeight="1" x14ac:dyDescent="0.25">
      <c r="C504" s="80"/>
      <c r="D504" s="81"/>
      <c r="E504" s="81"/>
      <c r="F504" s="81"/>
      <c r="G504" s="81"/>
      <c r="H504" s="79"/>
    </row>
    <row r="505" spans="3:8" ht="12.75" customHeight="1" x14ac:dyDescent="0.25">
      <c r="C505" s="80"/>
      <c r="D505" s="81"/>
      <c r="E505" s="81"/>
      <c r="F505" s="81"/>
      <c r="G505" s="81"/>
      <c r="H505" s="79"/>
    </row>
    <row r="506" spans="3:8" ht="12.75" customHeight="1" x14ac:dyDescent="0.25">
      <c r="C506" s="80"/>
      <c r="D506" s="81"/>
      <c r="E506" s="81"/>
      <c r="F506" s="81"/>
      <c r="G506" s="81"/>
      <c r="H506" s="79"/>
    </row>
    <row r="507" spans="3:8" ht="12.75" customHeight="1" x14ac:dyDescent="0.25">
      <c r="C507" s="80"/>
      <c r="D507" s="81"/>
      <c r="E507" s="81"/>
      <c r="F507" s="81"/>
      <c r="G507" s="81"/>
      <c r="H507" s="79"/>
    </row>
    <row r="508" spans="3:8" ht="12.75" customHeight="1" x14ac:dyDescent="0.25">
      <c r="C508" s="80"/>
      <c r="D508" s="81"/>
      <c r="E508" s="81"/>
      <c r="F508" s="81"/>
      <c r="G508" s="81"/>
      <c r="H508" s="79"/>
    </row>
    <row r="509" spans="3:8" ht="12.75" customHeight="1" x14ac:dyDescent="0.25">
      <c r="C509" s="80"/>
      <c r="D509" s="81"/>
      <c r="E509" s="81"/>
      <c r="F509" s="81"/>
      <c r="G509" s="81"/>
      <c r="H509" s="79"/>
    </row>
    <row r="510" spans="3:8" ht="12.75" customHeight="1" x14ac:dyDescent="0.25">
      <c r="C510" s="80"/>
      <c r="D510" s="81"/>
      <c r="E510" s="81"/>
      <c r="F510" s="81"/>
      <c r="G510" s="81"/>
      <c r="H510" s="79"/>
    </row>
    <row r="511" spans="3:8" ht="12.75" customHeight="1" x14ac:dyDescent="0.25">
      <c r="C511" s="80"/>
      <c r="D511" s="81"/>
      <c r="E511" s="81"/>
      <c r="F511" s="81"/>
      <c r="G511" s="81"/>
      <c r="H511" s="79"/>
    </row>
    <row r="512" spans="3:8" ht="12.75" customHeight="1" x14ac:dyDescent="0.25">
      <c r="C512" s="80"/>
      <c r="D512" s="81"/>
      <c r="E512" s="81"/>
      <c r="F512" s="81"/>
      <c r="G512" s="81"/>
      <c r="H512" s="79"/>
    </row>
    <row r="513" spans="3:8" ht="12.75" customHeight="1" x14ac:dyDescent="0.25">
      <c r="C513" s="80"/>
      <c r="D513" s="81"/>
      <c r="E513" s="81"/>
      <c r="F513" s="81"/>
      <c r="G513" s="81"/>
      <c r="H513" s="79"/>
    </row>
    <row r="514" spans="3:8" ht="12.75" customHeight="1" x14ac:dyDescent="0.25">
      <c r="C514" s="80"/>
      <c r="D514" s="81"/>
      <c r="E514" s="81"/>
      <c r="F514" s="81"/>
      <c r="G514" s="81"/>
      <c r="H514" s="79"/>
    </row>
    <row r="515" spans="3:8" ht="12.75" customHeight="1" x14ac:dyDescent="0.25">
      <c r="C515" s="80"/>
      <c r="D515" s="81"/>
      <c r="E515" s="81"/>
      <c r="F515" s="81"/>
      <c r="G515" s="81"/>
      <c r="H515" s="79"/>
    </row>
    <row r="516" spans="3:8" ht="12.75" customHeight="1" x14ac:dyDescent="0.25">
      <c r="C516" s="80"/>
      <c r="D516" s="81"/>
      <c r="E516" s="81"/>
      <c r="F516" s="81"/>
      <c r="G516" s="81"/>
      <c r="H516" s="79"/>
    </row>
    <row r="517" spans="3:8" ht="12.75" customHeight="1" x14ac:dyDescent="0.25">
      <c r="C517" s="80"/>
      <c r="D517" s="81"/>
      <c r="E517" s="81"/>
      <c r="F517" s="81"/>
      <c r="G517" s="81"/>
      <c r="H517" s="79"/>
    </row>
    <row r="518" spans="3:8" ht="12.75" customHeight="1" x14ac:dyDescent="0.25">
      <c r="C518" s="80"/>
      <c r="D518" s="81"/>
      <c r="E518" s="81"/>
      <c r="F518" s="81"/>
      <c r="G518" s="81"/>
      <c r="H518" s="79"/>
    </row>
    <row r="519" spans="3:8" ht="12.75" customHeight="1" x14ac:dyDescent="0.25">
      <c r="C519" s="80"/>
      <c r="D519" s="81"/>
      <c r="E519" s="81"/>
      <c r="F519" s="81"/>
      <c r="G519" s="81"/>
      <c r="H519" s="79"/>
    </row>
    <row r="520" spans="3:8" ht="12.75" customHeight="1" x14ac:dyDescent="0.25">
      <c r="C520" s="80"/>
      <c r="D520" s="81"/>
      <c r="E520" s="81"/>
      <c r="F520" s="81"/>
      <c r="G520" s="81"/>
      <c r="H520" s="79"/>
    </row>
    <row r="521" spans="3:8" ht="12.75" customHeight="1" x14ac:dyDescent="0.25">
      <c r="C521" s="80"/>
      <c r="D521" s="81"/>
      <c r="E521" s="81"/>
      <c r="F521" s="81"/>
      <c r="G521" s="81"/>
      <c r="H521" s="79"/>
    </row>
    <row r="522" spans="3:8" ht="12.75" customHeight="1" x14ac:dyDescent="0.25">
      <c r="C522" s="80"/>
      <c r="D522" s="81"/>
      <c r="E522" s="81"/>
      <c r="F522" s="81"/>
      <c r="G522" s="81"/>
      <c r="H522" s="79"/>
    </row>
    <row r="523" spans="3:8" ht="12.75" customHeight="1" x14ac:dyDescent="0.25">
      <c r="C523" s="80"/>
      <c r="D523" s="81"/>
      <c r="E523" s="81"/>
      <c r="F523" s="81"/>
      <c r="G523" s="81"/>
      <c r="H523" s="79"/>
    </row>
    <row r="524" spans="3:8" ht="12.75" customHeight="1" x14ac:dyDescent="0.25">
      <c r="C524" s="80"/>
      <c r="D524" s="81"/>
      <c r="E524" s="81"/>
      <c r="F524" s="81"/>
      <c r="G524" s="81"/>
      <c r="H524" s="79"/>
    </row>
    <row r="525" spans="3:8" ht="12.75" customHeight="1" x14ac:dyDescent="0.25">
      <c r="C525" s="80"/>
      <c r="D525" s="81"/>
      <c r="E525" s="81"/>
      <c r="F525" s="81"/>
      <c r="G525" s="81"/>
      <c r="H525" s="79"/>
    </row>
    <row r="526" spans="3:8" ht="12.75" customHeight="1" x14ac:dyDescent="0.25">
      <c r="C526" s="80"/>
      <c r="D526" s="81"/>
      <c r="E526" s="81"/>
      <c r="F526" s="81"/>
      <c r="G526" s="81"/>
      <c r="H526" s="79"/>
    </row>
    <row r="527" spans="3:8" ht="12.75" customHeight="1" x14ac:dyDescent="0.25">
      <c r="C527" s="80"/>
      <c r="D527" s="81"/>
      <c r="E527" s="81"/>
      <c r="F527" s="81"/>
      <c r="G527" s="81"/>
      <c r="H527" s="79"/>
    </row>
    <row r="528" spans="3:8" ht="12.75" customHeight="1" x14ac:dyDescent="0.25">
      <c r="C528" s="80"/>
      <c r="D528" s="81"/>
      <c r="E528" s="81"/>
      <c r="F528" s="81"/>
      <c r="G528" s="81"/>
      <c r="H528" s="79"/>
    </row>
    <row r="529" spans="3:8" ht="12.75" customHeight="1" x14ac:dyDescent="0.25">
      <c r="C529" s="80"/>
      <c r="D529" s="81"/>
      <c r="E529" s="81"/>
      <c r="F529" s="81"/>
      <c r="G529" s="81"/>
      <c r="H529" s="79"/>
    </row>
    <row r="530" spans="3:8" ht="12.75" customHeight="1" x14ac:dyDescent="0.25">
      <c r="C530" s="80"/>
      <c r="D530" s="81"/>
      <c r="E530" s="81"/>
      <c r="F530" s="81"/>
      <c r="G530" s="81"/>
      <c r="H530" s="79"/>
    </row>
    <row r="531" spans="3:8" ht="12.75" customHeight="1" x14ac:dyDescent="0.25">
      <c r="C531" s="80"/>
      <c r="D531" s="81"/>
      <c r="E531" s="81"/>
      <c r="F531" s="81"/>
      <c r="G531" s="81"/>
      <c r="H531" s="79"/>
    </row>
    <row r="532" spans="3:8" ht="12.75" customHeight="1" x14ac:dyDescent="0.25">
      <c r="C532" s="80"/>
      <c r="D532" s="81"/>
      <c r="E532" s="81"/>
      <c r="F532" s="81"/>
      <c r="G532" s="81"/>
      <c r="H532" s="79"/>
    </row>
    <row r="533" spans="3:8" ht="12.75" customHeight="1" x14ac:dyDescent="0.25">
      <c r="C533" s="80"/>
      <c r="D533" s="81"/>
      <c r="E533" s="81"/>
      <c r="F533" s="81"/>
      <c r="G533" s="81"/>
      <c r="H533" s="79"/>
    </row>
    <row r="534" spans="3:8" ht="12.75" customHeight="1" x14ac:dyDescent="0.25">
      <c r="C534" s="80"/>
      <c r="D534" s="81"/>
      <c r="E534" s="81"/>
      <c r="F534" s="81"/>
      <c r="G534" s="81"/>
      <c r="H534" s="79"/>
    </row>
    <row r="535" spans="3:8" ht="12.75" customHeight="1" x14ac:dyDescent="0.25">
      <c r="C535" s="80"/>
      <c r="D535" s="81"/>
      <c r="E535" s="81"/>
      <c r="F535" s="81"/>
      <c r="G535" s="81"/>
      <c r="H535" s="79"/>
    </row>
    <row r="536" spans="3:8" ht="12.75" customHeight="1" x14ac:dyDescent="0.25">
      <c r="C536" s="80"/>
      <c r="D536" s="81"/>
      <c r="E536" s="81"/>
      <c r="F536" s="81"/>
      <c r="G536" s="81"/>
      <c r="H536" s="79"/>
    </row>
    <row r="537" spans="3:8" ht="12.75" customHeight="1" x14ac:dyDescent="0.25">
      <c r="C537" s="80"/>
      <c r="D537" s="81"/>
      <c r="E537" s="81"/>
      <c r="F537" s="81"/>
      <c r="G537" s="81"/>
      <c r="H537" s="79"/>
    </row>
    <row r="538" spans="3:8" ht="12.75" customHeight="1" x14ac:dyDescent="0.25">
      <c r="C538" s="80"/>
      <c r="D538" s="81"/>
      <c r="E538" s="81"/>
      <c r="F538" s="81"/>
      <c r="G538" s="81"/>
      <c r="H538" s="79"/>
    </row>
    <row r="539" spans="3:8" ht="12.75" customHeight="1" x14ac:dyDescent="0.25">
      <c r="C539" s="80"/>
      <c r="D539" s="81"/>
      <c r="E539" s="81"/>
      <c r="F539" s="81"/>
      <c r="G539" s="81"/>
      <c r="H539" s="79"/>
    </row>
    <row r="540" spans="3:8" ht="12.75" customHeight="1" x14ac:dyDescent="0.25">
      <c r="C540" s="80"/>
      <c r="D540" s="81"/>
      <c r="E540" s="81"/>
      <c r="F540" s="81"/>
      <c r="G540" s="81"/>
      <c r="H540" s="79"/>
    </row>
    <row r="541" spans="3:8" ht="12.75" customHeight="1" x14ac:dyDescent="0.25">
      <c r="C541" s="80"/>
      <c r="D541" s="81"/>
      <c r="E541" s="81"/>
      <c r="F541" s="81"/>
      <c r="G541" s="81"/>
      <c r="H541" s="79"/>
    </row>
    <row r="542" spans="3:8" ht="12.75" customHeight="1" x14ac:dyDescent="0.25">
      <c r="C542" s="80"/>
      <c r="D542" s="81"/>
      <c r="E542" s="81"/>
      <c r="F542" s="81"/>
      <c r="G542" s="81"/>
      <c r="H542" s="79"/>
    </row>
    <row r="543" spans="3:8" ht="12.75" customHeight="1" x14ac:dyDescent="0.25">
      <c r="C543" s="80"/>
      <c r="D543" s="81"/>
      <c r="E543" s="81"/>
      <c r="F543" s="81"/>
      <c r="G543" s="81"/>
      <c r="H543" s="79"/>
    </row>
    <row r="544" spans="3:8" ht="12.75" customHeight="1" x14ac:dyDescent="0.25">
      <c r="C544" s="80"/>
      <c r="D544" s="81"/>
      <c r="E544" s="81"/>
      <c r="F544" s="81"/>
      <c r="G544" s="81"/>
      <c r="H544" s="79"/>
    </row>
    <row r="545" spans="3:8" ht="12.75" customHeight="1" x14ac:dyDescent="0.25">
      <c r="C545" s="80"/>
      <c r="D545" s="81"/>
      <c r="E545" s="81"/>
      <c r="F545" s="81"/>
      <c r="G545" s="81"/>
      <c r="H545" s="79"/>
    </row>
    <row r="546" spans="3:8" ht="12.75" customHeight="1" x14ac:dyDescent="0.25">
      <c r="C546" s="80"/>
      <c r="D546" s="81"/>
      <c r="E546" s="81"/>
      <c r="F546" s="81"/>
      <c r="G546" s="81"/>
      <c r="H546" s="79"/>
    </row>
    <row r="547" spans="3:8" ht="12.75" customHeight="1" x14ac:dyDescent="0.25">
      <c r="C547" s="80"/>
      <c r="D547" s="81"/>
      <c r="E547" s="81"/>
      <c r="F547" s="81"/>
      <c r="G547" s="81"/>
      <c r="H547" s="79"/>
    </row>
    <row r="548" spans="3:8" ht="12.75" customHeight="1" x14ac:dyDescent="0.25">
      <c r="C548" s="80"/>
      <c r="D548" s="81"/>
      <c r="E548" s="81"/>
      <c r="F548" s="81"/>
      <c r="G548" s="81"/>
      <c r="H548" s="79"/>
    </row>
    <row r="549" spans="3:8" ht="12.75" customHeight="1" x14ac:dyDescent="0.25">
      <c r="C549" s="80"/>
      <c r="D549" s="81"/>
      <c r="E549" s="81"/>
      <c r="F549" s="81"/>
      <c r="G549" s="81"/>
      <c r="H549" s="79"/>
    </row>
    <row r="550" spans="3:8" ht="12.75" customHeight="1" x14ac:dyDescent="0.25">
      <c r="C550" s="80"/>
      <c r="D550" s="81"/>
      <c r="E550" s="81"/>
      <c r="F550" s="81"/>
      <c r="G550" s="81"/>
      <c r="H550" s="79"/>
    </row>
    <row r="551" spans="3:8" ht="12.75" customHeight="1" x14ac:dyDescent="0.25">
      <c r="C551" s="80"/>
      <c r="D551" s="81"/>
      <c r="E551" s="81"/>
      <c r="F551" s="81"/>
      <c r="G551" s="81"/>
      <c r="H551" s="79"/>
    </row>
    <row r="552" spans="3:8" ht="12.75" customHeight="1" x14ac:dyDescent="0.25">
      <c r="C552" s="80"/>
      <c r="D552" s="81"/>
      <c r="E552" s="81"/>
      <c r="F552" s="81"/>
      <c r="G552" s="81"/>
      <c r="H552" s="79"/>
    </row>
    <row r="553" spans="3:8" ht="12.75" customHeight="1" x14ac:dyDescent="0.25">
      <c r="C553" s="80"/>
      <c r="D553" s="81"/>
      <c r="E553" s="81"/>
      <c r="F553" s="81"/>
      <c r="G553" s="81"/>
      <c r="H553" s="79"/>
    </row>
    <row r="554" spans="3:8" ht="12.75" customHeight="1" x14ac:dyDescent="0.25">
      <c r="C554" s="80"/>
      <c r="D554" s="81"/>
      <c r="E554" s="81"/>
      <c r="F554" s="81"/>
      <c r="G554" s="81"/>
      <c r="H554" s="79"/>
    </row>
    <row r="555" spans="3:8" ht="12.75" customHeight="1" x14ac:dyDescent="0.25">
      <c r="C555" s="80"/>
      <c r="D555" s="81"/>
      <c r="E555" s="81"/>
      <c r="F555" s="81"/>
      <c r="G555" s="81"/>
      <c r="H555" s="79"/>
    </row>
    <row r="556" spans="3:8" ht="12.75" customHeight="1" x14ac:dyDescent="0.25">
      <c r="C556" s="80"/>
      <c r="D556" s="81"/>
      <c r="E556" s="81"/>
      <c r="F556" s="81"/>
      <c r="G556" s="81"/>
      <c r="H556" s="79"/>
    </row>
    <row r="557" spans="3:8" ht="12.75" customHeight="1" x14ac:dyDescent="0.25">
      <c r="C557" s="80"/>
      <c r="D557" s="81"/>
      <c r="E557" s="81"/>
      <c r="F557" s="81"/>
      <c r="G557" s="81"/>
      <c r="H557" s="79"/>
    </row>
    <row r="558" spans="3:8" ht="12.75" customHeight="1" x14ac:dyDescent="0.25">
      <c r="C558" s="80"/>
      <c r="D558" s="81"/>
      <c r="E558" s="81"/>
      <c r="F558" s="81"/>
      <c r="G558" s="81"/>
      <c r="H558" s="79"/>
    </row>
    <row r="559" spans="3:8" ht="12.75" customHeight="1" x14ac:dyDescent="0.25">
      <c r="C559" s="80"/>
      <c r="D559" s="81"/>
      <c r="E559" s="81"/>
      <c r="F559" s="81"/>
      <c r="G559" s="81"/>
      <c r="H559" s="79"/>
    </row>
    <row r="560" spans="3:8" ht="12.75" customHeight="1" x14ac:dyDescent="0.25">
      <c r="C560" s="80"/>
      <c r="D560" s="81"/>
      <c r="E560" s="81"/>
      <c r="F560" s="81"/>
      <c r="G560" s="81"/>
      <c r="H560" s="79"/>
    </row>
    <row r="561" spans="3:8" ht="12.75" customHeight="1" x14ac:dyDescent="0.25">
      <c r="C561" s="80"/>
      <c r="D561" s="81"/>
      <c r="E561" s="81"/>
      <c r="F561" s="81"/>
      <c r="G561" s="81"/>
      <c r="H561" s="79"/>
    </row>
    <row r="562" spans="3:8" ht="12.75" customHeight="1" x14ac:dyDescent="0.25">
      <c r="C562" s="80"/>
      <c r="D562" s="81"/>
      <c r="E562" s="81"/>
      <c r="F562" s="81"/>
      <c r="G562" s="81"/>
      <c r="H562" s="79"/>
    </row>
    <row r="563" spans="3:8" ht="12.75" customHeight="1" x14ac:dyDescent="0.25">
      <c r="C563" s="80"/>
      <c r="D563" s="81"/>
      <c r="E563" s="81"/>
      <c r="F563" s="81"/>
      <c r="G563" s="81"/>
      <c r="H563" s="79"/>
    </row>
    <row r="564" spans="3:8" ht="12.75" customHeight="1" x14ac:dyDescent="0.25">
      <c r="C564" s="80"/>
      <c r="D564" s="81"/>
      <c r="E564" s="81"/>
      <c r="F564" s="81"/>
      <c r="G564" s="81"/>
      <c r="H564" s="79"/>
    </row>
    <row r="565" spans="3:8" ht="12.75" customHeight="1" x14ac:dyDescent="0.25">
      <c r="C565" s="80"/>
      <c r="D565" s="81"/>
      <c r="E565" s="81"/>
      <c r="F565" s="81"/>
      <c r="G565" s="81"/>
      <c r="H565" s="79"/>
    </row>
    <row r="566" spans="3:8" ht="12.75" customHeight="1" x14ac:dyDescent="0.25">
      <c r="C566" s="80"/>
      <c r="D566" s="81"/>
      <c r="E566" s="81"/>
      <c r="F566" s="81"/>
      <c r="G566" s="81"/>
      <c r="H566" s="79"/>
    </row>
    <row r="567" spans="3:8" ht="12.75" customHeight="1" x14ac:dyDescent="0.25">
      <c r="C567" s="80"/>
      <c r="D567" s="81"/>
      <c r="E567" s="81"/>
      <c r="F567" s="81"/>
      <c r="G567" s="81"/>
      <c r="H567" s="79"/>
    </row>
    <row r="568" spans="3:8" ht="12.75" customHeight="1" x14ac:dyDescent="0.25">
      <c r="C568" s="80"/>
      <c r="D568" s="81"/>
      <c r="E568" s="81"/>
      <c r="F568" s="81"/>
      <c r="G568" s="81"/>
      <c r="H568" s="79"/>
    </row>
    <row r="569" spans="3:8" ht="12.75" customHeight="1" x14ac:dyDescent="0.25">
      <c r="C569" s="80"/>
      <c r="D569" s="81"/>
      <c r="E569" s="81"/>
      <c r="F569" s="81"/>
      <c r="G569" s="81"/>
      <c r="H569" s="79"/>
    </row>
    <row r="570" spans="3:8" ht="12.75" customHeight="1" x14ac:dyDescent="0.25">
      <c r="C570" s="80"/>
      <c r="D570" s="81"/>
      <c r="E570" s="81"/>
      <c r="F570" s="81"/>
      <c r="G570" s="81"/>
      <c r="H570" s="79"/>
    </row>
    <row r="571" spans="3:8" ht="12.75" customHeight="1" x14ac:dyDescent="0.25">
      <c r="C571" s="80"/>
      <c r="D571" s="81"/>
      <c r="E571" s="81"/>
      <c r="F571" s="81"/>
      <c r="G571" s="81"/>
      <c r="H571" s="79"/>
    </row>
    <row r="572" spans="3:8" ht="12.75" customHeight="1" x14ac:dyDescent="0.25">
      <c r="C572" s="80"/>
      <c r="D572" s="81"/>
      <c r="E572" s="81"/>
      <c r="F572" s="81"/>
      <c r="G572" s="81"/>
      <c r="H572" s="79"/>
    </row>
    <row r="573" spans="3:8" ht="12.75" customHeight="1" x14ac:dyDescent="0.25">
      <c r="C573" s="80"/>
      <c r="D573" s="81"/>
      <c r="E573" s="81"/>
      <c r="F573" s="81"/>
      <c r="G573" s="81"/>
      <c r="H573" s="79"/>
    </row>
    <row r="574" spans="3:8" ht="12.75" customHeight="1" x14ac:dyDescent="0.25">
      <c r="C574" s="80"/>
      <c r="D574" s="81"/>
      <c r="E574" s="81"/>
      <c r="F574" s="81"/>
      <c r="G574" s="81"/>
      <c r="H574" s="79"/>
    </row>
    <row r="575" spans="3:8" ht="12.75" customHeight="1" x14ac:dyDescent="0.25">
      <c r="C575" s="80"/>
      <c r="D575" s="81"/>
      <c r="E575" s="81"/>
      <c r="F575" s="81"/>
      <c r="G575" s="81"/>
      <c r="H575" s="79"/>
    </row>
    <row r="576" spans="3:8" ht="12.75" customHeight="1" x14ac:dyDescent="0.25">
      <c r="C576" s="80"/>
      <c r="D576" s="81"/>
      <c r="E576" s="81"/>
      <c r="F576" s="81"/>
      <c r="G576" s="81"/>
      <c r="H576" s="79"/>
    </row>
    <row r="577" spans="3:8" ht="12.75" customHeight="1" x14ac:dyDescent="0.25">
      <c r="C577" s="80"/>
      <c r="D577" s="81"/>
      <c r="E577" s="81"/>
      <c r="F577" s="81"/>
      <c r="G577" s="81"/>
      <c r="H577" s="79"/>
    </row>
    <row r="578" spans="3:8" ht="12.75" customHeight="1" x14ac:dyDescent="0.25">
      <c r="C578" s="80"/>
      <c r="D578" s="81"/>
      <c r="E578" s="81"/>
      <c r="F578" s="81"/>
      <c r="G578" s="81"/>
      <c r="H578" s="79"/>
    </row>
    <row r="579" spans="3:8" ht="12.75" customHeight="1" x14ac:dyDescent="0.25">
      <c r="C579" s="80"/>
      <c r="D579" s="81"/>
      <c r="E579" s="81"/>
      <c r="F579" s="81"/>
      <c r="G579" s="81"/>
      <c r="H579" s="79"/>
    </row>
    <row r="580" spans="3:8" ht="12.75" customHeight="1" x14ac:dyDescent="0.25">
      <c r="C580" s="80"/>
      <c r="D580" s="81"/>
      <c r="E580" s="81"/>
      <c r="F580" s="81"/>
      <c r="G580" s="81"/>
      <c r="H580" s="79"/>
    </row>
    <row r="581" spans="3:8" ht="12.75" customHeight="1" x14ac:dyDescent="0.25">
      <c r="C581" s="80"/>
      <c r="D581" s="81"/>
      <c r="E581" s="81"/>
      <c r="F581" s="81"/>
      <c r="G581" s="81"/>
      <c r="H581" s="79"/>
    </row>
    <row r="582" spans="3:8" ht="12.75" customHeight="1" x14ac:dyDescent="0.25">
      <c r="C582" s="80"/>
      <c r="D582" s="81"/>
      <c r="E582" s="81"/>
      <c r="F582" s="81"/>
      <c r="G582" s="81"/>
      <c r="H582" s="79"/>
    </row>
    <row r="583" spans="3:8" ht="12.75" customHeight="1" x14ac:dyDescent="0.25">
      <c r="C583" s="80"/>
      <c r="D583" s="81"/>
      <c r="E583" s="81"/>
      <c r="F583" s="81"/>
      <c r="G583" s="81"/>
      <c r="H583" s="79"/>
    </row>
    <row r="584" spans="3:8" ht="12.75" customHeight="1" x14ac:dyDescent="0.25">
      <c r="C584" s="80"/>
      <c r="D584" s="81"/>
      <c r="E584" s="81"/>
      <c r="F584" s="81"/>
      <c r="G584" s="81"/>
      <c r="H584" s="79"/>
    </row>
    <row r="585" spans="3:8" ht="12.75" customHeight="1" x14ac:dyDescent="0.25">
      <c r="C585" s="80"/>
      <c r="D585" s="81"/>
      <c r="E585" s="81"/>
      <c r="F585" s="81"/>
      <c r="G585" s="81"/>
      <c r="H585" s="79"/>
    </row>
    <row r="586" spans="3:8" ht="12.75" customHeight="1" x14ac:dyDescent="0.25">
      <c r="C586" s="80"/>
      <c r="D586" s="81"/>
      <c r="E586" s="81"/>
      <c r="F586" s="81"/>
      <c r="G586" s="81"/>
      <c r="H586" s="79"/>
    </row>
    <row r="587" spans="3:8" ht="12.75" customHeight="1" x14ac:dyDescent="0.25">
      <c r="C587" s="80"/>
      <c r="D587" s="81"/>
      <c r="E587" s="81"/>
      <c r="F587" s="81"/>
      <c r="G587" s="81"/>
      <c r="H587" s="79"/>
    </row>
    <row r="588" spans="3:8" ht="12.75" customHeight="1" x14ac:dyDescent="0.25">
      <c r="C588" s="80"/>
      <c r="D588" s="81"/>
      <c r="E588" s="81"/>
      <c r="F588" s="81"/>
      <c r="G588" s="81"/>
      <c r="H588" s="79"/>
    </row>
    <row r="589" spans="3:8" ht="12.75" customHeight="1" x14ac:dyDescent="0.25">
      <c r="C589" s="80"/>
      <c r="D589" s="81"/>
      <c r="E589" s="81"/>
      <c r="F589" s="81"/>
      <c r="G589" s="81"/>
      <c r="H589" s="79"/>
    </row>
    <row r="590" spans="3:8" ht="12.75" customHeight="1" x14ac:dyDescent="0.25">
      <c r="C590" s="80"/>
      <c r="D590" s="81"/>
      <c r="E590" s="81"/>
      <c r="F590" s="81"/>
      <c r="G590" s="81"/>
      <c r="H590" s="79"/>
    </row>
    <row r="591" spans="3:8" ht="12.75" customHeight="1" x14ac:dyDescent="0.25">
      <c r="C591" s="80"/>
      <c r="D591" s="81"/>
      <c r="E591" s="81"/>
      <c r="F591" s="81"/>
      <c r="G591" s="81"/>
      <c r="H591" s="79"/>
    </row>
    <row r="592" spans="3:8" ht="12.75" customHeight="1" x14ac:dyDescent="0.25">
      <c r="C592" s="80"/>
      <c r="D592" s="81"/>
      <c r="E592" s="81"/>
      <c r="F592" s="81"/>
      <c r="G592" s="81"/>
      <c r="H592" s="79"/>
    </row>
    <row r="593" spans="3:8" ht="12.75" customHeight="1" x14ac:dyDescent="0.25">
      <c r="C593" s="80"/>
      <c r="D593" s="81"/>
      <c r="E593" s="81"/>
      <c r="F593" s="81"/>
      <c r="G593" s="81"/>
      <c r="H593" s="79"/>
    </row>
    <row r="594" spans="3:8" ht="12.75" customHeight="1" x14ac:dyDescent="0.25">
      <c r="C594" s="80"/>
      <c r="D594" s="81"/>
      <c r="E594" s="81"/>
      <c r="F594" s="81"/>
      <c r="G594" s="81"/>
      <c r="H594" s="79"/>
    </row>
    <row r="595" spans="3:8" ht="12.75" customHeight="1" x14ac:dyDescent="0.25">
      <c r="C595" s="80"/>
      <c r="D595" s="81"/>
      <c r="E595" s="81"/>
      <c r="F595" s="81"/>
      <c r="G595" s="81"/>
      <c r="H595" s="79"/>
    </row>
    <row r="596" spans="3:8" ht="12.75" customHeight="1" x14ac:dyDescent="0.25">
      <c r="C596" s="80"/>
      <c r="D596" s="81"/>
      <c r="E596" s="81"/>
      <c r="F596" s="81"/>
      <c r="G596" s="81"/>
      <c r="H596" s="79"/>
    </row>
    <row r="597" spans="3:8" ht="12.75" customHeight="1" x14ac:dyDescent="0.25">
      <c r="C597" s="80"/>
      <c r="D597" s="81"/>
      <c r="E597" s="81"/>
      <c r="F597" s="81"/>
      <c r="G597" s="81"/>
      <c r="H597" s="79"/>
    </row>
    <row r="598" spans="3:8" ht="12.75" customHeight="1" x14ac:dyDescent="0.25">
      <c r="C598" s="80"/>
      <c r="D598" s="81"/>
      <c r="E598" s="81"/>
      <c r="F598" s="81"/>
      <c r="G598" s="81"/>
      <c r="H598" s="79"/>
    </row>
    <row r="599" spans="3:8" ht="12.75" customHeight="1" x14ac:dyDescent="0.25">
      <c r="C599" s="80"/>
      <c r="D599" s="81"/>
      <c r="E599" s="81"/>
      <c r="F599" s="81"/>
      <c r="G599" s="81"/>
      <c r="H599" s="79"/>
    </row>
    <row r="600" spans="3:8" ht="12.75" customHeight="1" x14ac:dyDescent="0.25">
      <c r="C600" s="80"/>
      <c r="D600" s="81"/>
      <c r="E600" s="81"/>
      <c r="F600" s="81"/>
      <c r="G600" s="81"/>
      <c r="H600" s="79"/>
    </row>
    <row r="601" spans="3:8" ht="12.75" customHeight="1" x14ac:dyDescent="0.25">
      <c r="C601" s="80"/>
      <c r="D601" s="81"/>
      <c r="E601" s="81"/>
      <c r="F601" s="81"/>
      <c r="G601" s="81"/>
      <c r="H601" s="79"/>
    </row>
    <row r="602" spans="3:8" ht="12.75" customHeight="1" x14ac:dyDescent="0.25">
      <c r="C602" s="80"/>
      <c r="D602" s="81"/>
      <c r="E602" s="81"/>
      <c r="F602" s="81"/>
      <c r="G602" s="81"/>
      <c r="H602" s="79"/>
    </row>
    <row r="603" spans="3:8" ht="12.75" customHeight="1" x14ac:dyDescent="0.25">
      <c r="C603" s="80"/>
      <c r="D603" s="81"/>
      <c r="E603" s="81"/>
      <c r="F603" s="81"/>
      <c r="G603" s="81"/>
      <c r="H603" s="79"/>
    </row>
    <row r="604" spans="3:8" ht="12.75" customHeight="1" x14ac:dyDescent="0.25">
      <c r="C604" s="80"/>
      <c r="D604" s="81"/>
      <c r="E604" s="81"/>
      <c r="F604" s="81"/>
      <c r="G604" s="81"/>
      <c r="H604" s="79"/>
    </row>
    <row r="605" spans="3:8" ht="12.75" customHeight="1" x14ac:dyDescent="0.25">
      <c r="C605" s="80"/>
      <c r="D605" s="81"/>
      <c r="E605" s="81"/>
      <c r="F605" s="81"/>
      <c r="G605" s="81"/>
      <c r="H605" s="79"/>
    </row>
    <row r="606" spans="3:8" ht="12.75" customHeight="1" x14ac:dyDescent="0.25">
      <c r="C606" s="80"/>
      <c r="D606" s="81"/>
      <c r="E606" s="81"/>
      <c r="F606" s="81"/>
      <c r="G606" s="81"/>
      <c r="H606" s="79"/>
    </row>
    <row r="607" spans="3:8" ht="12.75" customHeight="1" x14ac:dyDescent="0.25">
      <c r="C607" s="80"/>
      <c r="D607" s="81"/>
      <c r="E607" s="81"/>
      <c r="F607" s="81"/>
      <c r="G607" s="81"/>
      <c r="H607" s="79"/>
    </row>
    <row r="608" spans="3:8" ht="12.75" customHeight="1" x14ac:dyDescent="0.25">
      <c r="C608" s="80"/>
      <c r="D608" s="81"/>
      <c r="E608" s="81"/>
      <c r="F608" s="81"/>
      <c r="G608" s="81"/>
      <c r="H608" s="79"/>
    </row>
    <row r="609" spans="3:8" ht="12.75" customHeight="1" x14ac:dyDescent="0.25">
      <c r="C609" s="80"/>
      <c r="D609" s="81"/>
      <c r="E609" s="81"/>
      <c r="F609" s="81"/>
      <c r="G609" s="81"/>
      <c r="H609" s="79"/>
    </row>
    <row r="610" spans="3:8" ht="12.75" customHeight="1" x14ac:dyDescent="0.25">
      <c r="C610" s="80"/>
      <c r="D610" s="81"/>
      <c r="E610" s="81"/>
      <c r="F610" s="81"/>
      <c r="G610" s="81"/>
      <c r="H610" s="79"/>
    </row>
    <row r="611" spans="3:8" ht="12.75" customHeight="1" x14ac:dyDescent="0.25">
      <c r="C611" s="80"/>
      <c r="D611" s="81"/>
      <c r="E611" s="81"/>
      <c r="F611" s="81"/>
      <c r="G611" s="81"/>
      <c r="H611" s="79"/>
    </row>
    <row r="612" spans="3:8" ht="12.75" customHeight="1" x14ac:dyDescent="0.25">
      <c r="C612" s="80"/>
      <c r="D612" s="81"/>
      <c r="E612" s="81"/>
      <c r="F612" s="81"/>
      <c r="G612" s="81"/>
      <c r="H612" s="79"/>
    </row>
    <row r="613" spans="3:8" ht="12.75" customHeight="1" x14ac:dyDescent="0.25">
      <c r="C613" s="80"/>
      <c r="D613" s="81"/>
      <c r="E613" s="81"/>
      <c r="F613" s="81"/>
      <c r="G613" s="81"/>
      <c r="H613" s="79"/>
    </row>
    <row r="614" spans="3:8" ht="12.75" customHeight="1" x14ac:dyDescent="0.25">
      <c r="C614" s="80"/>
      <c r="D614" s="81"/>
      <c r="E614" s="81"/>
      <c r="F614" s="81"/>
      <c r="G614" s="81"/>
      <c r="H614" s="79"/>
    </row>
    <row r="615" spans="3:8" ht="12.75" customHeight="1" x14ac:dyDescent="0.25">
      <c r="C615" s="80"/>
      <c r="D615" s="81"/>
      <c r="E615" s="81"/>
      <c r="F615" s="81"/>
      <c r="G615" s="81"/>
      <c r="H615" s="79"/>
    </row>
    <row r="616" spans="3:8" ht="12.75" customHeight="1" x14ac:dyDescent="0.25">
      <c r="C616" s="80"/>
      <c r="D616" s="81"/>
      <c r="E616" s="81"/>
      <c r="F616" s="81"/>
      <c r="G616" s="81"/>
      <c r="H616" s="79"/>
    </row>
    <row r="617" spans="3:8" ht="12.75" customHeight="1" x14ac:dyDescent="0.25">
      <c r="C617" s="80"/>
      <c r="D617" s="81"/>
      <c r="E617" s="81"/>
      <c r="F617" s="81"/>
      <c r="G617" s="81"/>
      <c r="H617" s="79"/>
    </row>
    <row r="618" spans="3:8" ht="12.75" customHeight="1" x14ac:dyDescent="0.25">
      <c r="C618" s="80"/>
      <c r="D618" s="81"/>
      <c r="E618" s="81"/>
      <c r="F618" s="81"/>
      <c r="G618" s="81"/>
      <c r="H618" s="79"/>
    </row>
    <row r="619" spans="3:8" ht="12.75" customHeight="1" x14ac:dyDescent="0.25">
      <c r="C619" s="80"/>
      <c r="D619" s="81"/>
      <c r="E619" s="81"/>
      <c r="F619" s="81"/>
      <c r="G619" s="81"/>
      <c r="H619" s="79"/>
    </row>
    <row r="620" spans="3:8" ht="12.75" customHeight="1" x14ac:dyDescent="0.25">
      <c r="C620" s="80"/>
      <c r="D620" s="81"/>
      <c r="E620" s="81"/>
      <c r="F620" s="81"/>
      <c r="G620" s="81"/>
      <c r="H620" s="79"/>
    </row>
    <row r="621" spans="3:8" ht="12.75" customHeight="1" x14ac:dyDescent="0.25">
      <c r="C621" s="80"/>
      <c r="D621" s="81"/>
      <c r="E621" s="81"/>
      <c r="F621" s="81"/>
      <c r="G621" s="81"/>
      <c r="H621" s="79"/>
    </row>
    <row r="622" spans="3:8" ht="12.75" customHeight="1" x14ac:dyDescent="0.25">
      <c r="C622" s="80"/>
      <c r="D622" s="81"/>
      <c r="E622" s="81"/>
      <c r="F622" s="81"/>
      <c r="G622" s="81"/>
      <c r="H622" s="79"/>
    </row>
    <row r="623" spans="3:8" ht="12.75" customHeight="1" x14ac:dyDescent="0.25">
      <c r="C623" s="80"/>
      <c r="D623" s="81"/>
      <c r="E623" s="81"/>
      <c r="F623" s="81"/>
      <c r="G623" s="81"/>
      <c r="H623" s="79"/>
    </row>
    <row r="624" spans="3:8" ht="12.75" customHeight="1" x14ac:dyDescent="0.25">
      <c r="C624" s="80"/>
      <c r="D624" s="81"/>
      <c r="E624" s="81"/>
      <c r="F624" s="81"/>
      <c r="G624" s="81"/>
      <c r="H624" s="79"/>
    </row>
    <row r="625" spans="3:8" ht="12.75" customHeight="1" x14ac:dyDescent="0.25">
      <c r="C625" s="80"/>
      <c r="D625" s="81"/>
      <c r="E625" s="81"/>
      <c r="F625" s="81"/>
      <c r="G625" s="81"/>
      <c r="H625" s="79"/>
    </row>
    <row r="626" spans="3:8" ht="12.75" customHeight="1" x14ac:dyDescent="0.25">
      <c r="C626" s="80"/>
      <c r="D626" s="81"/>
      <c r="E626" s="81"/>
      <c r="F626" s="81"/>
      <c r="G626" s="81"/>
      <c r="H626" s="79"/>
    </row>
    <row r="627" spans="3:8" ht="12.75" customHeight="1" x14ac:dyDescent="0.25">
      <c r="C627" s="80"/>
      <c r="D627" s="81"/>
      <c r="E627" s="81"/>
      <c r="F627" s="81"/>
      <c r="G627" s="81"/>
      <c r="H627" s="79"/>
    </row>
    <row r="628" spans="3:8" ht="12.75" customHeight="1" x14ac:dyDescent="0.25">
      <c r="C628" s="80"/>
      <c r="D628" s="81"/>
      <c r="E628" s="81"/>
      <c r="F628" s="81"/>
      <c r="G628" s="81"/>
      <c r="H628" s="79"/>
    </row>
    <row r="629" spans="3:8" ht="12.75" customHeight="1" x14ac:dyDescent="0.25">
      <c r="C629" s="80"/>
      <c r="D629" s="81"/>
      <c r="E629" s="81"/>
      <c r="F629" s="81"/>
      <c r="G629" s="81"/>
      <c r="H629" s="79"/>
    </row>
    <row r="630" spans="3:8" ht="12.75" customHeight="1" x14ac:dyDescent="0.25">
      <c r="C630" s="80"/>
      <c r="D630" s="81"/>
      <c r="E630" s="81"/>
      <c r="F630" s="81"/>
      <c r="G630" s="81"/>
      <c r="H630" s="79"/>
    </row>
    <row r="631" spans="3:8" ht="12.75" customHeight="1" x14ac:dyDescent="0.25">
      <c r="C631" s="80"/>
      <c r="D631" s="81"/>
      <c r="E631" s="81"/>
      <c r="F631" s="81"/>
      <c r="G631" s="81"/>
      <c r="H631" s="79"/>
    </row>
    <row r="632" spans="3:8" ht="12.75" customHeight="1" x14ac:dyDescent="0.25">
      <c r="C632" s="80"/>
      <c r="D632" s="81"/>
      <c r="E632" s="81"/>
      <c r="F632" s="81"/>
      <c r="G632" s="81"/>
      <c r="H632" s="79"/>
    </row>
    <row r="633" spans="3:8" ht="12.75" customHeight="1" x14ac:dyDescent="0.25">
      <c r="C633" s="80"/>
      <c r="D633" s="81"/>
      <c r="E633" s="81"/>
      <c r="F633" s="81"/>
      <c r="G633" s="81"/>
      <c r="H633" s="79"/>
    </row>
    <row r="634" spans="3:8" ht="12.75" customHeight="1" x14ac:dyDescent="0.25">
      <c r="C634" s="80"/>
      <c r="D634" s="81"/>
      <c r="E634" s="81"/>
      <c r="F634" s="81"/>
      <c r="G634" s="81"/>
      <c r="H634" s="79"/>
    </row>
    <row r="635" spans="3:8" ht="12.75" customHeight="1" x14ac:dyDescent="0.25">
      <c r="C635" s="80"/>
      <c r="D635" s="81"/>
      <c r="E635" s="81"/>
      <c r="F635" s="81"/>
      <c r="G635" s="81"/>
      <c r="H635" s="79"/>
    </row>
    <row r="636" spans="3:8" ht="12.75" customHeight="1" x14ac:dyDescent="0.25">
      <c r="C636" s="80"/>
      <c r="D636" s="81"/>
      <c r="E636" s="81"/>
      <c r="F636" s="81"/>
      <c r="G636" s="81"/>
      <c r="H636" s="79"/>
    </row>
    <row r="637" spans="3:8" ht="12.75" customHeight="1" x14ac:dyDescent="0.25">
      <c r="C637" s="80"/>
      <c r="D637" s="81"/>
      <c r="E637" s="81"/>
      <c r="F637" s="81"/>
      <c r="G637" s="81"/>
      <c r="H637" s="79"/>
    </row>
    <row r="638" spans="3:8" ht="12.75" customHeight="1" x14ac:dyDescent="0.25">
      <c r="C638" s="80"/>
      <c r="D638" s="81"/>
      <c r="E638" s="81"/>
      <c r="F638" s="81"/>
      <c r="G638" s="81"/>
      <c r="H638" s="79"/>
    </row>
    <row r="639" spans="3:8" ht="12.75" customHeight="1" x14ac:dyDescent="0.25">
      <c r="C639" s="80"/>
      <c r="D639" s="81"/>
      <c r="E639" s="81"/>
      <c r="F639" s="81"/>
      <c r="G639" s="81"/>
      <c r="H639" s="79"/>
    </row>
    <row r="640" spans="3:8" ht="12.75" customHeight="1" x14ac:dyDescent="0.25">
      <c r="C640" s="80"/>
      <c r="D640" s="81"/>
      <c r="E640" s="81"/>
      <c r="F640" s="81"/>
      <c r="G640" s="81"/>
      <c r="H640" s="79"/>
    </row>
    <row r="641" spans="3:8" ht="12.75" customHeight="1" x14ac:dyDescent="0.25">
      <c r="C641" s="80"/>
      <c r="D641" s="81"/>
      <c r="E641" s="81"/>
      <c r="F641" s="81"/>
      <c r="G641" s="81"/>
      <c r="H641" s="79"/>
    </row>
    <row r="642" spans="3:8" ht="12.75" customHeight="1" x14ac:dyDescent="0.25">
      <c r="C642" s="80"/>
      <c r="D642" s="81"/>
      <c r="E642" s="81"/>
      <c r="F642" s="81"/>
      <c r="G642" s="81"/>
      <c r="H642" s="79"/>
    </row>
    <row r="643" spans="3:8" ht="12.75" customHeight="1" x14ac:dyDescent="0.25">
      <c r="C643" s="80"/>
      <c r="D643" s="81"/>
      <c r="E643" s="81"/>
      <c r="F643" s="81"/>
      <c r="G643" s="81"/>
      <c r="H643" s="79"/>
    </row>
    <row r="644" spans="3:8" ht="12.75" customHeight="1" x14ac:dyDescent="0.25">
      <c r="C644" s="80"/>
      <c r="D644" s="81"/>
      <c r="E644" s="81"/>
      <c r="F644" s="81"/>
      <c r="G644" s="81"/>
      <c r="H644" s="79"/>
    </row>
    <row r="645" spans="3:8" ht="12.75" customHeight="1" x14ac:dyDescent="0.25">
      <c r="C645" s="80"/>
      <c r="D645" s="81"/>
      <c r="E645" s="81"/>
      <c r="F645" s="81"/>
      <c r="G645" s="81"/>
      <c r="H645" s="79"/>
    </row>
    <row r="646" spans="3:8" ht="12.75" customHeight="1" x14ac:dyDescent="0.25">
      <c r="C646" s="80"/>
      <c r="D646" s="81"/>
      <c r="E646" s="81"/>
      <c r="F646" s="81"/>
      <c r="G646" s="81"/>
      <c r="H646" s="79"/>
    </row>
    <row r="647" spans="3:8" ht="12.75" customHeight="1" x14ac:dyDescent="0.25">
      <c r="C647" s="80"/>
      <c r="D647" s="81"/>
      <c r="E647" s="81"/>
      <c r="F647" s="81"/>
      <c r="G647" s="81"/>
      <c r="H647" s="79"/>
    </row>
    <row r="648" spans="3:8" ht="12.75" customHeight="1" x14ac:dyDescent="0.25">
      <c r="C648" s="80"/>
      <c r="D648" s="81"/>
      <c r="E648" s="81"/>
      <c r="F648" s="81"/>
      <c r="G648" s="81"/>
      <c r="H648" s="79"/>
    </row>
    <row r="649" spans="3:8" ht="12.75" customHeight="1" x14ac:dyDescent="0.25">
      <c r="C649" s="80"/>
      <c r="D649" s="81"/>
      <c r="E649" s="81"/>
      <c r="F649" s="81"/>
      <c r="G649" s="81"/>
      <c r="H649" s="79"/>
    </row>
    <row r="650" spans="3:8" ht="12.75" customHeight="1" x14ac:dyDescent="0.25">
      <c r="C650" s="80"/>
      <c r="D650" s="81"/>
      <c r="E650" s="81"/>
      <c r="F650" s="81"/>
      <c r="G650" s="81"/>
      <c r="H650" s="79"/>
    </row>
    <row r="651" spans="3:8" ht="12.75" customHeight="1" x14ac:dyDescent="0.25">
      <c r="C651" s="80"/>
      <c r="D651" s="81"/>
      <c r="E651" s="81"/>
      <c r="F651" s="81"/>
      <c r="G651" s="81"/>
      <c r="H651" s="79"/>
    </row>
    <row r="652" spans="3:8" ht="12.75" customHeight="1" x14ac:dyDescent="0.25">
      <c r="C652" s="80"/>
      <c r="D652" s="81"/>
      <c r="E652" s="81"/>
      <c r="F652" s="81"/>
      <c r="G652" s="81"/>
      <c r="H652" s="79"/>
    </row>
    <row r="653" spans="3:8" ht="12.75" customHeight="1" x14ac:dyDescent="0.25">
      <c r="C653" s="80"/>
      <c r="D653" s="81"/>
      <c r="E653" s="81"/>
      <c r="F653" s="81"/>
      <c r="G653" s="81"/>
      <c r="H653" s="79"/>
    </row>
    <row r="654" spans="3:8" ht="12.75" customHeight="1" x14ac:dyDescent="0.25">
      <c r="C654" s="80"/>
      <c r="D654" s="81"/>
      <c r="E654" s="81"/>
      <c r="F654" s="81"/>
      <c r="G654" s="81"/>
      <c r="H654" s="79"/>
    </row>
    <row r="655" spans="3:8" ht="12.75" customHeight="1" x14ac:dyDescent="0.25">
      <c r="C655" s="80"/>
      <c r="D655" s="81"/>
      <c r="E655" s="81"/>
      <c r="F655" s="81"/>
      <c r="G655" s="81"/>
      <c r="H655" s="79"/>
    </row>
    <row r="656" spans="3:8" ht="12.75" customHeight="1" x14ac:dyDescent="0.25">
      <c r="C656" s="80"/>
      <c r="D656" s="81"/>
      <c r="E656" s="81"/>
      <c r="F656" s="81"/>
      <c r="G656" s="81"/>
      <c r="H656" s="79"/>
    </row>
    <row r="657" spans="3:8" ht="12.75" customHeight="1" x14ac:dyDescent="0.25">
      <c r="C657" s="80"/>
      <c r="D657" s="81"/>
      <c r="E657" s="81"/>
      <c r="F657" s="81"/>
      <c r="G657" s="81"/>
      <c r="H657" s="79"/>
    </row>
    <row r="658" spans="3:8" ht="12.75" customHeight="1" x14ac:dyDescent="0.25">
      <c r="C658" s="80"/>
      <c r="D658" s="81"/>
      <c r="E658" s="81"/>
      <c r="F658" s="81"/>
      <c r="G658" s="81"/>
      <c r="H658" s="79"/>
    </row>
    <row r="659" spans="3:8" ht="12.75" customHeight="1" x14ac:dyDescent="0.25">
      <c r="C659" s="80"/>
      <c r="D659" s="81"/>
      <c r="E659" s="81"/>
      <c r="F659" s="81"/>
      <c r="G659" s="81"/>
      <c r="H659" s="79"/>
    </row>
    <row r="660" spans="3:8" ht="12.75" customHeight="1" x14ac:dyDescent="0.25">
      <c r="C660" s="80"/>
      <c r="D660" s="81"/>
      <c r="E660" s="81"/>
      <c r="F660" s="81"/>
      <c r="G660" s="81"/>
      <c r="H660" s="79"/>
    </row>
    <row r="661" spans="3:8" ht="12.75" customHeight="1" x14ac:dyDescent="0.25">
      <c r="C661" s="80"/>
      <c r="D661" s="81"/>
      <c r="E661" s="81"/>
      <c r="F661" s="81"/>
      <c r="G661" s="81"/>
      <c r="H661" s="79"/>
    </row>
    <row r="662" spans="3:8" ht="12.75" customHeight="1" x14ac:dyDescent="0.25">
      <c r="C662" s="80"/>
      <c r="D662" s="81"/>
      <c r="E662" s="81"/>
      <c r="F662" s="81"/>
      <c r="G662" s="81"/>
      <c r="H662" s="79"/>
    </row>
    <row r="663" spans="3:8" ht="12.75" customHeight="1" x14ac:dyDescent="0.25">
      <c r="C663" s="80"/>
      <c r="D663" s="81"/>
      <c r="E663" s="81"/>
      <c r="F663" s="81"/>
      <c r="G663" s="81"/>
      <c r="H663" s="79"/>
    </row>
    <row r="664" spans="3:8" ht="12.75" customHeight="1" x14ac:dyDescent="0.25">
      <c r="C664" s="80"/>
      <c r="D664" s="81"/>
      <c r="E664" s="81"/>
      <c r="F664" s="81"/>
      <c r="G664" s="81"/>
      <c r="H664" s="79"/>
    </row>
    <row r="665" spans="3:8" ht="12.75" customHeight="1" x14ac:dyDescent="0.25">
      <c r="C665" s="80"/>
      <c r="D665" s="81"/>
      <c r="E665" s="81"/>
      <c r="F665" s="81"/>
      <c r="G665" s="81"/>
      <c r="H665" s="79"/>
    </row>
    <row r="666" spans="3:8" ht="12.75" customHeight="1" x14ac:dyDescent="0.25">
      <c r="C666" s="80"/>
      <c r="D666" s="81"/>
      <c r="E666" s="81"/>
      <c r="F666" s="81"/>
      <c r="G666" s="81"/>
      <c r="H666" s="79"/>
    </row>
    <row r="667" spans="3:8" ht="12.75" customHeight="1" x14ac:dyDescent="0.25">
      <c r="C667" s="80"/>
      <c r="D667" s="81"/>
      <c r="E667" s="81"/>
      <c r="F667" s="81"/>
      <c r="G667" s="81"/>
      <c r="H667" s="79"/>
    </row>
    <row r="668" spans="3:8" ht="12.75" customHeight="1" x14ac:dyDescent="0.25">
      <c r="C668" s="80"/>
      <c r="D668" s="81"/>
      <c r="E668" s="81"/>
      <c r="F668" s="81"/>
      <c r="G668" s="81"/>
      <c r="H668" s="79"/>
    </row>
    <row r="669" spans="3:8" ht="12.75" customHeight="1" x14ac:dyDescent="0.25">
      <c r="C669" s="80"/>
      <c r="D669" s="81"/>
      <c r="E669" s="81"/>
      <c r="F669" s="81"/>
      <c r="G669" s="81"/>
      <c r="H669" s="79"/>
    </row>
    <row r="670" spans="3:8" ht="12.75" customHeight="1" x14ac:dyDescent="0.25">
      <c r="C670" s="80"/>
      <c r="D670" s="81"/>
      <c r="E670" s="81"/>
      <c r="F670" s="81"/>
      <c r="G670" s="81"/>
      <c r="H670" s="79"/>
    </row>
    <row r="671" spans="3:8" ht="12.75" customHeight="1" x14ac:dyDescent="0.25">
      <c r="C671" s="80"/>
      <c r="D671" s="81"/>
      <c r="E671" s="81"/>
      <c r="F671" s="81"/>
      <c r="G671" s="81"/>
      <c r="H671" s="79"/>
    </row>
    <row r="672" spans="3:8" ht="12.75" customHeight="1" x14ac:dyDescent="0.25">
      <c r="C672" s="80"/>
      <c r="D672" s="81"/>
      <c r="E672" s="81"/>
      <c r="F672" s="81"/>
      <c r="G672" s="81"/>
      <c r="H672" s="79"/>
    </row>
    <row r="673" spans="3:8" ht="12.75" customHeight="1" x14ac:dyDescent="0.25">
      <c r="C673" s="80"/>
      <c r="D673" s="81"/>
      <c r="E673" s="81"/>
      <c r="F673" s="81"/>
      <c r="G673" s="81"/>
      <c r="H673" s="79"/>
    </row>
    <row r="674" spans="3:8" ht="12.75" customHeight="1" x14ac:dyDescent="0.25">
      <c r="C674" s="80"/>
      <c r="D674" s="81"/>
      <c r="E674" s="81"/>
      <c r="F674" s="81"/>
      <c r="G674" s="81"/>
      <c r="H674" s="79"/>
    </row>
    <row r="675" spans="3:8" ht="12.75" customHeight="1" x14ac:dyDescent="0.25">
      <c r="C675" s="80"/>
      <c r="D675" s="81"/>
      <c r="E675" s="81"/>
      <c r="F675" s="81"/>
      <c r="G675" s="81"/>
      <c r="H675" s="79"/>
    </row>
    <row r="676" spans="3:8" ht="12.75" customHeight="1" x14ac:dyDescent="0.25">
      <c r="C676" s="80"/>
      <c r="D676" s="81"/>
      <c r="E676" s="81"/>
      <c r="F676" s="81"/>
      <c r="G676" s="81"/>
      <c r="H676" s="79"/>
    </row>
    <row r="677" spans="3:8" ht="12.75" customHeight="1" x14ac:dyDescent="0.25">
      <c r="C677" s="80"/>
      <c r="D677" s="81"/>
      <c r="E677" s="81"/>
      <c r="F677" s="81"/>
      <c r="G677" s="81"/>
      <c r="H677" s="79"/>
    </row>
    <row r="678" spans="3:8" ht="12.75" customHeight="1" x14ac:dyDescent="0.25">
      <c r="C678" s="80"/>
      <c r="D678" s="81"/>
      <c r="E678" s="81"/>
      <c r="F678" s="81"/>
      <c r="G678" s="81"/>
      <c r="H678" s="79"/>
    </row>
    <row r="679" spans="3:8" ht="12.75" customHeight="1" x14ac:dyDescent="0.25">
      <c r="C679" s="80"/>
      <c r="D679" s="81"/>
      <c r="E679" s="81"/>
      <c r="F679" s="81"/>
      <c r="G679" s="81"/>
      <c r="H679" s="79"/>
    </row>
    <row r="680" spans="3:8" ht="12.75" customHeight="1" x14ac:dyDescent="0.25">
      <c r="C680" s="80"/>
      <c r="D680" s="81"/>
      <c r="E680" s="81"/>
      <c r="F680" s="81"/>
      <c r="G680" s="81"/>
      <c r="H680" s="79"/>
    </row>
    <row r="681" spans="3:8" ht="12.75" customHeight="1" x14ac:dyDescent="0.25">
      <c r="C681" s="80"/>
      <c r="D681" s="81"/>
      <c r="E681" s="81"/>
      <c r="F681" s="81"/>
      <c r="G681" s="81"/>
      <c r="H681" s="79"/>
    </row>
    <row r="682" spans="3:8" ht="12.75" customHeight="1" x14ac:dyDescent="0.25">
      <c r="C682" s="80"/>
      <c r="D682" s="81"/>
      <c r="E682" s="81"/>
      <c r="F682" s="81"/>
      <c r="G682" s="81"/>
      <c r="H682" s="79"/>
    </row>
    <row r="683" spans="3:8" ht="12.75" customHeight="1" x14ac:dyDescent="0.25">
      <c r="C683" s="80"/>
      <c r="D683" s="81"/>
      <c r="E683" s="81"/>
      <c r="F683" s="81"/>
      <c r="G683" s="81"/>
      <c r="H683" s="79"/>
    </row>
    <row r="684" spans="3:8" ht="12.75" customHeight="1" x14ac:dyDescent="0.25">
      <c r="C684" s="80"/>
      <c r="D684" s="81"/>
      <c r="E684" s="81"/>
      <c r="F684" s="81"/>
      <c r="G684" s="81"/>
      <c r="H684" s="79"/>
    </row>
    <row r="685" spans="3:8" ht="12.75" customHeight="1" x14ac:dyDescent="0.25">
      <c r="C685" s="80"/>
      <c r="D685" s="81"/>
      <c r="E685" s="81"/>
      <c r="F685" s="81"/>
      <c r="G685" s="81"/>
      <c r="H685" s="79"/>
    </row>
    <row r="686" spans="3:8" ht="12.75" customHeight="1" x14ac:dyDescent="0.25">
      <c r="C686" s="80"/>
      <c r="D686" s="81"/>
      <c r="E686" s="81"/>
      <c r="F686" s="81"/>
      <c r="G686" s="81"/>
      <c r="H686" s="79"/>
    </row>
    <row r="687" spans="3:8" ht="12.75" customHeight="1" x14ac:dyDescent="0.25">
      <c r="C687" s="80"/>
      <c r="D687" s="81"/>
      <c r="E687" s="81"/>
      <c r="F687" s="81"/>
      <c r="G687" s="81"/>
      <c r="H687" s="79"/>
    </row>
    <row r="688" spans="3:8" ht="12.75" customHeight="1" x14ac:dyDescent="0.25">
      <c r="C688" s="80"/>
      <c r="D688" s="81"/>
      <c r="E688" s="81"/>
      <c r="F688" s="81"/>
      <c r="G688" s="81"/>
      <c r="H688" s="79"/>
    </row>
    <row r="689" spans="3:8" ht="12.75" customHeight="1" x14ac:dyDescent="0.25">
      <c r="C689" s="80"/>
      <c r="D689" s="81"/>
      <c r="E689" s="81"/>
      <c r="F689" s="81"/>
      <c r="G689" s="81"/>
      <c r="H689" s="79"/>
    </row>
    <row r="690" spans="3:8" ht="12.75" customHeight="1" x14ac:dyDescent="0.25">
      <c r="C690" s="80"/>
      <c r="D690" s="81"/>
      <c r="E690" s="81"/>
      <c r="F690" s="81"/>
      <c r="G690" s="81"/>
      <c r="H690" s="79"/>
    </row>
    <row r="691" spans="3:8" ht="12.75" customHeight="1" x14ac:dyDescent="0.25">
      <c r="C691" s="80"/>
      <c r="D691" s="81"/>
      <c r="E691" s="81"/>
      <c r="F691" s="81"/>
      <c r="G691" s="81"/>
      <c r="H691" s="79"/>
    </row>
    <row r="692" spans="3:8" ht="12.75" customHeight="1" x14ac:dyDescent="0.25">
      <c r="C692" s="80"/>
      <c r="D692" s="81"/>
      <c r="E692" s="81"/>
      <c r="F692" s="81"/>
      <c r="G692" s="81"/>
      <c r="H692" s="79"/>
    </row>
    <row r="693" spans="3:8" ht="12.75" customHeight="1" x14ac:dyDescent="0.25">
      <c r="C693" s="80"/>
      <c r="D693" s="81"/>
      <c r="E693" s="81"/>
      <c r="F693" s="81"/>
      <c r="G693" s="81"/>
      <c r="H693" s="79"/>
    </row>
    <row r="694" spans="3:8" ht="12.75" customHeight="1" x14ac:dyDescent="0.25">
      <c r="C694" s="80"/>
      <c r="D694" s="81"/>
      <c r="E694" s="81"/>
      <c r="F694" s="81"/>
      <c r="G694" s="81"/>
      <c r="H694" s="79"/>
    </row>
    <row r="695" spans="3:8" ht="12.75" customHeight="1" x14ac:dyDescent="0.25">
      <c r="C695" s="80"/>
      <c r="D695" s="81"/>
      <c r="E695" s="81"/>
      <c r="F695" s="81"/>
      <c r="G695" s="81"/>
      <c r="H695" s="79"/>
    </row>
    <row r="696" spans="3:8" ht="12.75" customHeight="1" x14ac:dyDescent="0.25">
      <c r="C696" s="80"/>
      <c r="D696" s="81"/>
      <c r="E696" s="81"/>
      <c r="F696" s="81"/>
      <c r="G696" s="81"/>
      <c r="H696" s="79"/>
    </row>
    <row r="697" spans="3:8" ht="12.75" customHeight="1" x14ac:dyDescent="0.25">
      <c r="C697" s="80"/>
      <c r="D697" s="81"/>
      <c r="E697" s="81"/>
      <c r="F697" s="81"/>
      <c r="G697" s="81"/>
      <c r="H697" s="79"/>
    </row>
    <row r="698" spans="3:8" ht="12.75" customHeight="1" x14ac:dyDescent="0.25">
      <c r="C698" s="80"/>
      <c r="D698" s="81"/>
      <c r="E698" s="81"/>
      <c r="F698" s="81"/>
      <c r="G698" s="81"/>
      <c r="H698" s="79"/>
    </row>
    <row r="699" spans="3:8" ht="12.75" customHeight="1" x14ac:dyDescent="0.25">
      <c r="C699" s="80"/>
      <c r="D699" s="81"/>
      <c r="E699" s="81"/>
      <c r="F699" s="81"/>
      <c r="G699" s="81"/>
      <c r="H699" s="79"/>
    </row>
    <row r="700" spans="3:8" ht="12.75" customHeight="1" x14ac:dyDescent="0.25">
      <c r="C700" s="80"/>
      <c r="D700" s="81"/>
      <c r="E700" s="81"/>
      <c r="F700" s="81"/>
      <c r="G700" s="81"/>
      <c r="H700" s="79"/>
    </row>
    <row r="701" spans="3:8" ht="12.75" customHeight="1" x14ac:dyDescent="0.25">
      <c r="C701" s="80"/>
      <c r="D701" s="81"/>
      <c r="E701" s="81"/>
      <c r="F701" s="81"/>
      <c r="G701" s="81"/>
      <c r="H701" s="79"/>
    </row>
    <row r="702" spans="3:8" ht="12.75" customHeight="1" x14ac:dyDescent="0.25">
      <c r="C702" s="80"/>
      <c r="D702" s="81"/>
      <c r="E702" s="81"/>
      <c r="F702" s="81"/>
      <c r="G702" s="81"/>
      <c r="H702" s="79"/>
    </row>
    <row r="703" spans="3:8" ht="12.75" customHeight="1" x14ac:dyDescent="0.25">
      <c r="C703" s="80"/>
      <c r="D703" s="81"/>
      <c r="E703" s="81"/>
      <c r="F703" s="81"/>
      <c r="G703" s="81"/>
      <c r="H703" s="79"/>
    </row>
    <row r="704" spans="3:8" ht="12.75" customHeight="1" x14ac:dyDescent="0.25">
      <c r="C704" s="80"/>
      <c r="D704" s="81"/>
      <c r="E704" s="81"/>
      <c r="F704" s="81"/>
      <c r="G704" s="81"/>
      <c r="H704" s="79"/>
    </row>
    <row r="705" spans="3:8" ht="12.75" customHeight="1" x14ac:dyDescent="0.25">
      <c r="C705" s="80"/>
      <c r="D705" s="81"/>
      <c r="E705" s="81"/>
      <c r="F705" s="81"/>
      <c r="G705" s="81"/>
      <c r="H705" s="79"/>
    </row>
    <row r="706" spans="3:8" ht="12.75" customHeight="1" x14ac:dyDescent="0.25">
      <c r="C706" s="80"/>
      <c r="D706" s="81"/>
      <c r="E706" s="81"/>
      <c r="F706" s="81"/>
      <c r="G706" s="81"/>
      <c r="H706" s="79"/>
    </row>
    <row r="707" spans="3:8" ht="12.75" customHeight="1" x14ac:dyDescent="0.25">
      <c r="C707" s="80"/>
      <c r="D707" s="81"/>
      <c r="E707" s="81"/>
      <c r="F707" s="81"/>
      <c r="G707" s="81"/>
      <c r="H707" s="79"/>
    </row>
    <row r="708" spans="3:8" ht="12.75" customHeight="1" x14ac:dyDescent="0.25">
      <c r="C708" s="80"/>
      <c r="D708" s="81"/>
      <c r="E708" s="81"/>
      <c r="F708" s="81"/>
      <c r="G708" s="81"/>
      <c r="H708" s="79"/>
    </row>
    <row r="709" spans="3:8" ht="12.75" customHeight="1" x14ac:dyDescent="0.25">
      <c r="C709" s="80"/>
      <c r="D709" s="81"/>
      <c r="E709" s="81"/>
      <c r="F709" s="81"/>
      <c r="G709" s="81"/>
      <c r="H709" s="79"/>
    </row>
    <row r="710" spans="3:8" ht="12.75" customHeight="1" x14ac:dyDescent="0.25">
      <c r="C710" s="80"/>
      <c r="D710" s="81"/>
      <c r="E710" s="81"/>
      <c r="F710" s="81"/>
      <c r="G710" s="81"/>
      <c r="H710" s="79"/>
    </row>
    <row r="711" spans="3:8" ht="12.75" customHeight="1" x14ac:dyDescent="0.25">
      <c r="C711" s="80"/>
      <c r="D711" s="81"/>
      <c r="E711" s="81"/>
      <c r="F711" s="81"/>
      <c r="G711" s="81"/>
      <c r="H711" s="79"/>
    </row>
    <row r="712" spans="3:8" ht="12.75" customHeight="1" x14ac:dyDescent="0.25">
      <c r="C712" s="80"/>
      <c r="D712" s="81"/>
      <c r="E712" s="81"/>
      <c r="F712" s="81"/>
      <c r="G712" s="81"/>
      <c r="H712" s="79"/>
    </row>
    <row r="713" spans="3:8" ht="12.75" customHeight="1" x14ac:dyDescent="0.25">
      <c r="C713" s="80"/>
      <c r="D713" s="81"/>
      <c r="E713" s="81"/>
      <c r="F713" s="81"/>
      <c r="G713" s="81"/>
      <c r="H713" s="79"/>
    </row>
    <row r="714" spans="3:8" ht="12.75" customHeight="1" x14ac:dyDescent="0.25">
      <c r="C714" s="80"/>
      <c r="D714" s="81"/>
      <c r="E714" s="81"/>
      <c r="F714" s="81"/>
      <c r="G714" s="81"/>
      <c r="H714" s="79"/>
    </row>
    <row r="715" spans="3:8" ht="12.75" customHeight="1" x14ac:dyDescent="0.25">
      <c r="C715" s="80"/>
      <c r="D715" s="81"/>
      <c r="E715" s="81"/>
      <c r="F715" s="81"/>
      <c r="G715" s="81"/>
      <c r="H715" s="79"/>
    </row>
    <row r="716" spans="3:8" ht="12.75" customHeight="1" x14ac:dyDescent="0.25">
      <c r="C716" s="80"/>
      <c r="D716" s="81"/>
      <c r="E716" s="81"/>
      <c r="F716" s="81"/>
      <c r="G716" s="81"/>
      <c r="H716" s="79"/>
    </row>
    <row r="717" spans="3:8" ht="12.75" customHeight="1" x14ac:dyDescent="0.25">
      <c r="C717" s="80"/>
      <c r="D717" s="81"/>
      <c r="E717" s="81"/>
      <c r="F717" s="81"/>
      <c r="G717" s="81"/>
      <c r="H717" s="79"/>
    </row>
    <row r="718" spans="3:8" ht="12.75" customHeight="1" x14ac:dyDescent="0.25">
      <c r="C718" s="80"/>
      <c r="D718" s="81"/>
      <c r="E718" s="81"/>
      <c r="F718" s="81"/>
      <c r="G718" s="81"/>
      <c r="H718" s="79"/>
    </row>
    <row r="719" spans="3:8" ht="12.75" customHeight="1" x14ac:dyDescent="0.25">
      <c r="C719" s="80"/>
      <c r="D719" s="81"/>
      <c r="E719" s="81"/>
      <c r="F719" s="81"/>
      <c r="G719" s="81"/>
      <c r="H719" s="79"/>
    </row>
    <row r="720" spans="3:8" ht="12.75" customHeight="1" x14ac:dyDescent="0.25">
      <c r="C720" s="80"/>
      <c r="D720" s="81"/>
      <c r="E720" s="81"/>
      <c r="F720" s="81"/>
      <c r="G720" s="81"/>
      <c r="H720" s="79"/>
    </row>
    <row r="721" spans="3:8" ht="12.75" customHeight="1" x14ac:dyDescent="0.25">
      <c r="C721" s="80"/>
      <c r="D721" s="81"/>
      <c r="E721" s="81"/>
      <c r="F721" s="81"/>
      <c r="G721" s="81"/>
      <c r="H721" s="79"/>
    </row>
    <row r="722" spans="3:8" ht="12.75" customHeight="1" x14ac:dyDescent="0.25">
      <c r="C722" s="80"/>
      <c r="D722" s="81"/>
      <c r="E722" s="81"/>
      <c r="F722" s="81"/>
      <c r="G722" s="81"/>
      <c r="H722" s="79"/>
    </row>
    <row r="723" spans="3:8" ht="12.75" customHeight="1" x14ac:dyDescent="0.25">
      <c r="C723" s="80"/>
      <c r="D723" s="81"/>
      <c r="E723" s="81"/>
      <c r="F723" s="81"/>
      <c r="G723" s="81"/>
      <c r="H723" s="79"/>
    </row>
    <row r="724" spans="3:8" ht="12.75" customHeight="1" x14ac:dyDescent="0.25">
      <c r="C724" s="80"/>
      <c r="D724" s="81"/>
      <c r="E724" s="81"/>
      <c r="F724" s="81"/>
      <c r="G724" s="81"/>
      <c r="H724" s="79"/>
    </row>
    <row r="725" spans="3:8" ht="12.75" customHeight="1" x14ac:dyDescent="0.25">
      <c r="C725" s="80"/>
      <c r="D725" s="81"/>
      <c r="E725" s="81"/>
      <c r="F725" s="81"/>
      <c r="G725" s="81"/>
      <c r="H725" s="79"/>
    </row>
    <row r="726" spans="3:8" ht="12.75" customHeight="1" x14ac:dyDescent="0.25">
      <c r="C726" s="80"/>
      <c r="D726" s="81"/>
      <c r="E726" s="81"/>
      <c r="F726" s="81"/>
      <c r="G726" s="81"/>
      <c r="H726" s="79"/>
    </row>
    <row r="727" spans="3:8" ht="12.75" customHeight="1" x14ac:dyDescent="0.25">
      <c r="C727" s="80"/>
      <c r="D727" s="81"/>
      <c r="E727" s="81"/>
      <c r="F727" s="81"/>
      <c r="G727" s="81"/>
      <c r="H727" s="79"/>
    </row>
    <row r="728" spans="3:8" ht="12.75" customHeight="1" x14ac:dyDescent="0.25">
      <c r="C728" s="80"/>
      <c r="D728" s="81"/>
      <c r="E728" s="81"/>
      <c r="F728" s="81"/>
      <c r="G728" s="81"/>
      <c r="H728" s="79"/>
    </row>
    <row r="729" spans="3:8" ht="12.75" customHeight="1" x14ac:dyDescent="0.25">
      <c r="C729" s="80"/>
      <c r="D729" s="81"/>
      <c r="E729" s="81"/>
      <c r="F729" s="81"/>
      <c r="G729" s="81"/>
      <c r="H729" s="79"/>
    </row>
    <row r="730" spans="3:8" ht="12.75" customHeight="1" x14ac:dyDescent="0.25">
      <c r="C730" s="80"/>
      <c r="D730" s="81"/>
      <c r="E730" s="81"/>
      <c r="F730" s="81"/>
      <c r="G730" s="81"/>
      <c r="H730" s="79"/>
    </row>
    <row r="731" spans="3:8" ht="12.75" customHeight="1" x14ac:dyDescent="0.25">
      <c r="C731" s="80"/>
      <c r="D731" s="81"/>
      <c r="E731" s="81"/>
      <c r="F731" s="81"/>
      <c r="G731" s="81"/>
      <c r="H731" s="79"/>
    </row>
    <row r="732" spans="3:8" ht="12.75" customHeight="1" x14ac:dyDescent="0.25">
      <c r="C732" s="80"/>
      <c r="D732" s="81"/>
      <c r="E732" s="81"/>
      <c r="F732" s="81"/>
      <c r="G732" s="81"/>
      <c r="H732" s="79"/>
    </row>
    <row r="733" spans="3:8" ht="12.75" customHeight="1" x14ac:dyDescent="0.25">
      <c r="C733" s="80"/>
      <c r="D733" s="81"/>
      <c r="E733" s="81"/>
      <c r="F733" s="81"/>
      <c r="G733" s="81"/>
      <c r="H733" s="79"/>
    </row>
    <row r="734" spans="3:8" ht="12.75" customHeight="1" x14ac:dyDescent="0.25">
      <c r="C734" s="80"/>
      <c r="D734" s="81"/>
      <c r="E734" s="81"/>
      <c r="F734" s="81"/>
      <c r="G734" s="81"/>
      <c r="H734" s="79"/>
    </row>
    <row r="735" spans="3:8" ht="12.75" customHeight="1" x14ac:dyDescent="0.25">
      <c r="C735" s="80"/>
      <c r="D735" s="81"/>
      <c r="E735" s="81"/>
      <c r="F735" s="81"/>
      <c r="G735" s="81"/>
      <c r="H735" s="79"/>
    </row>
    <row r="736" spans="3:8" ht="12.75" customHeight="1" x14ac:dyDescent="0.25">
      <c r="C736" s="80"/>
      <c r="D736" s="81"/>
      <c r="E736" s="81"/>
      <c r="F736" s="81"/>
      <c r="G736" s="81"/>
      <c r="H736" s="79"/>
    </row>
    <row r="737" spans="3:8" ht="12.75" customHeight="1" x14ac:dyDescent="0.25">
      <c r="C737" s="80"/>
      <c r="D737" s="81"/>
      <c r="E737" s="81"/>
      <c r="F737" s="81"/>
      <c r="G737" s="81"/>
      <c r="H737" s="79"/>
    </row>
    <row r="738" spans="3:8" ht="12.75" customHeight="1" x14ac:dyDescent="0.25">
      <c r="C738" s="80"/>
      <c r="D738" s="81"/>
      <c r="E738" s="81"/>
      <c r="F738" s="81"/>
      <c r="G738" s="81"/>
      <c r="H738" s="79"/>
    </row>
    <row r="739" spans="3:8" ht="12.75" customHeight="1" x14ac:dyDescent="0.25">
      <c r="C739" s="80"/>
      <c r="D739" s="81"/>
      <c r="E739" s="81"/>
      <c r="F739" s="81"/>
      <c r="G739" s="81"/>
      <c r="H739" s="79"/>
    </row>
    <row r="740" spans="3:8" ht="12.75" customHeight="1" x14ac:dyDescent="0.25">
      <c r="C740" s="80"/>
      <c r="D740" s="81"/>
      <c r="E740" s="81"/>
      <c r="F740" s="81"/>
      <c r="G740" s="81"/>
      <c r="H740" s="79"/>
    </row>
    <row r="741" spans="3:8" ht="12.75" customHeight="1" x14ac:dyDescent="0.25">
      <c r="C741" s="80"/>
      <c r="D741" s="81"/>
      <c r="E741" s="81"/>
      <c r="F741" s="81"/>
      <c r="G741" s="81"/>
      <c r="H741" s="79"/>
    </row>
    <row r="742" spans="3:8" ht="12.75" customHeight="1" x14ac:dyDescent="0.25">
      <c r="C742" s="80"/>
      <c r="D742" s="81"/>
      <c r="E742" s="81"/>
      <c r="F742" s="81"/>
      <c r="G742" s="81"/>
      <c r="H742" s="79"/>
    </row>
    <row r="743" spans="3:8" ht="12.75" customHeight="1" x14ac:dyDescent="0.25">
      <c r="C743" s="80"/>
      <c r="D743" s="81"/>
      <c r="E743" s="81"/>
      <c r="F743" s="81"/>
      <c r="G743" s="81"/>
      <c r="H743" s="79"/>
    </row>
    <row r="744" spans="3:8" ht="12.75" customHeight="1" x14ac:dyDescent="0.25">
      <c r="C744" s="80"/>
      <c r="D744" s="81"/>
      <c r="E744" s="81"/>
      <c r="F744" s="81"/>
      <c r="G744" s="81"/>
      <c r="H744" s="79"/>
    </row>
    <row r="745" spans="3:8" ht="12.75" customHeight="1" x14ac:dyDescent="0.25">
      <c r="C745" s="80"/>
      <c r="D745" s="81"/>
      <c r="E745" s="81"/>
      <c r="F745" s="81"/>
      <c r="G745" s="81"/>
      <c r="H745" s="79"/>
    </row>
    <row r="746" spans="3:8" ht="12.75" customHeight="1" x14ac:dyDescent="0.25">
      <c r="C746" s="80"/>
      <c r="D746" s="81"/>
      <c r="E746" s="81"/>
      <c r="F746" s="81"/>
      <c r="G746" s="81"/>
      <c r="H746" s="79"/>
    </row>
    <row r="747" spans="3:8" ht="12.75" customHeight="1" x14ac:dyDescent="0.25">
      <c r="C747" s="80"/>
      <c r="D747" s="81"/>
      <c r="E747" s="81"/>
      <c r="F747" s="81"/>
      <c r="G747" s="81"/>
      <c r="H747" s="79"/>
    </row>
    <row r="748" spans="3:8" ht="12.75" customHeight="1" x14ac:dyDescent="0.25">
      <c r="C748" s="80"/>
      <c r="D748" s="81"/>
      <c r="E748" s="81"/>
      <c r="F748" s="81"/>
      <c r="G748" s="81"/>
      <c r="H748" s="79"/>
    </row>
    <row r="749" spans="3:8" ht="12.75" customHeight="1" x14ac:dyDescent="0.25">
      <c r="C749" s="80"/>
      <c r="D749" s="81"/>
      <c r="E749" s="81"/>
      <c r="F749" s="81"/>
      <c r="G749" s="81"/>
      <c r="H749" s="79"/>
    </row>
    <row r="750" spans="3:8" ht="12.75" customHeight="1" x14ac:dyDescent="0.25">
      <c r="C750" s="80"/>
      <c r="D750" s="81"/>
      <c r="E750" s="81"/>
      <c r="F750" s="81"/>
      <c r="G750" s="81"/>
      <c r="H750" s="79"/>
    </row>
    <row r="751" spans="3:8" ht="12.75" customHeight="1" x14ac:dyDescent="0.25">
      <c r="C751" s="80"/>
      <c r="D751" s="81"/>
      <c r="E751" s="81"/>
      <c r="F751" s="81"/>
      <c r="G751" s="81"/>
      <c r="H751" s="79"/>
    </row>
    <row r="752" spans="3:8" ht="12.75" customHeight="1" x14ac:dyDescent="0.25">
      <c r="C752" s="80"/>
      <c r="D752" s="81"/>
      <c r="E752" s="81"/>
      <c r="F752" s="81"/>
      <c r="G752" s="81"/>
      <c r="H752" s="79"/>
    </row>
    <row r="753" spans="3:8" ht="12.75" customHeight="1" x14ac:dyDescent="0.25">
      <c r="C753" s="80"/>
      <c r="D753" s="81"/>
      <c r="E753" s="81"/>
      <c r="F753" s="81"/>
      <c r="G753" s="81"/>
      <c r="H753" s="79"/>
    </row>
    <row r="754" spans="3:8" ht="12.75" customHeight="1" x14ac:dyDescent="0.25">
      <c r="C754" s="80"/>
      <c r="D754" s="81"/>
      <c r="E754" s="81"/>
      <c r="F754" s="81"/>
      <c r="G754" s="81"/>
      <c r="H754" s="79"/>
    </row>
    <row r="755" spans="3:8" ht="12.75" customHeight="1" x14ac:dyDescent="0.25">
      <c r="C755" s="80"/>
      <c r="D755" s="81"/>
      <c r="E755" s="81"/>
      <c r="F755" s="81"/>
      <c r="G755" s="81"/>
      <c r="H755" s="79"/>
    </row>
    <row r="756" spans="3:8" ht="12.75" customHeight="1" x14ac:dyDescent="0.25">
      <c r="C756" s="80"/>
      <c r="D756" s="81"/>
      <c r="E756" s="81"/>
      <c r="F756" s="81"/>
      <c r="G756" s="81"/>
      <c r="H756" s="79"/>
    </row>
    <row r="757" spans="3:8" ht="12.75" customHeight="1" x14ac:dyDescent="0.25">
      <c r="C757" s="80"/>
      <c r="D757" s="81"/>
      <c r="E757" s="81"/>
      <c r="F757" s="81"/>
      <c r="G757" s="81"/>
      <c r="H757" s="79"/>
    </row>
    <row r="758" spans="3:8" ht="12.75" customHeight="1" x14ac:dyDescent="0.25">
      <c r="C758" s="80"/>
      <c r="D758" s="81"/>
      <c r="E758" s="81"/>
      <c r="F758" s="81"/>
      <c r="G758" s="81"/>
      <c r="H758" s="79"/>
    </row>
    <row r="759" spans="3:8" ht="12.75" customHeight="1" x14ac:dyDescent="0.25">
      <c r="C759" s="80"/>
      <c r="D759" s="81"/>
      <c r="E759" s="81"/>
      <c r="F759" s="81"/>
      <c r="G759" s="81"/>
      <c r="H759" s="79"/>
    </row>
    <row r="760" spans="3:8" ht="12.75" customHeight="1" x14ac:dyDescent="0.25">
      <c r="C760" s="80"/>
      <c r="D760" s="81"/>
      <c r="E760" s="81"/>
      <c r="F760" s="81"/>
      <c r="G760" s="81"/>
      <c r="H760" s="79"/>
    </row>
    <row r="761" spans="3:8" ht="12.75" customHeight="1" x14ac:dyDescent="0.25">
      <c r="C761" s="80"/>
      <c r="D761" s="81"/>
      <c r="E761" s="81"/>
      <c r="F761" s="81"/>
      <c r="G761" s="81"/>
      <c r="H761" s="79"/>
    </row>
    <row r="762" spans="3:8" ht="12.75" customHeight="1" x14ac:dyDescent="0.25">
      <c r="C762" s="80"/>
      <c r="D762" s="81"/>
      <c r="E762" s="81"/>
      <c r="F762" s="81"/>
      <c r="G762" s="81"/>
      <c r="H762" s="79"/>
    </row>
    <row r="763" spans="3:8" ht="12.75" customHeight="1" x14ac:dyDescent="0.25">
      <c r="C763" s="80"/>
      <c r="D763" s="81"/>
      <c r="E763" s="81"/>
      <c r="F763" s="81"/>
      <c r="G763" s="81"/>
      <c r="H763" s="79"/>
    </row>
    <row r="764" spans="3:8" ht="12.75" customHeight="1" x14ac:dyDescent="0.25">
      <c r="C764" s="80"/>
      <c r="D764" s="81"/>
      <c r="E764" s="81"/>
      <c r="F764" s="81"/>
      <c r="G764" s="81"/>
      <c r="H764" s="79"/>
    </row>
    <row r="765" spans="3:8" ht="12.75" customHeight="1" x14ac:dyDescent="0.25">
      <c r="C765" s="80"/>
      <c r="D765" s="81"/>
      <c r="E765" s="81"/>
      <c r="F765" s="81"/>
      <c r="G765" s="81"/>
      <c r="H765" s="79"/>
    </row>
    <row r="766" spans="3:8" ht="12.75" customHeight="1" x14ac:dyDescent="0.25">
      <c r="C766" s="80"/>
      <c r="D766" s="81"/>
      <c r="E766" s="81"/>
      <c r="F766" s="81"/>
      <c r="G766" s="81"/>
      <c r="H766" s="79"/>
    </row>
    <row r="767" spans="3:8" ht="12.75" customHeight="1" x14ac:dyDescent="0.25">
      <c r="C767" s="80"/>
      <c r="D767" s="81"/>
      <c r="E767" s="81"/>
      <c r="F767" s="81"/>
      <c r="G767" s="81"/>
      <c r="H767" s="79"/>
    </row>
    <row r="768" spans="3:8" ht="12.75" customHeight="1" x14ac:dyDescent="0.25">
      <c r="C768" s="80"/>
      <c r="D768" s="81"/>
      <c r="E768" s="81"/>
      <c r="F768" s="81"/>
      <c r="G768" s="81"/>
      <c r="H768" s="79"/>
    </row>
    <row r="769" spans="3:8" ht="12.75" customHeight="1" x14ac:dyDescent="0.25">
      <c r="C769" s="80"/>
      <c r="D769" s="81"/>
      <c r="E769" s="81"/>
      <c r="F769" s="81"/>
      <c r="G769" s="81"/>
      <c r="H769" s="79"/>
    </row>
    <row r="770" spans="3:8" ht="12.75" customHeight="1" x14ac:dyDescent="0.25">
      <c r="C770" s="80"/>
      <c r="D770" s="81"/>
      <c r="E770" s="81"/>
      <c r="F770" s="81"/>
      <c r="G770" s="81"/>
      <c r="H770" s="79"/>
    </row>
    <row r="771" spans="3:8" ht="12.75" customHeight="1" x14ac:dyDescent="0.25">
      <c r="C771" s="80"/>
      <c r="D771" s="81"/>
      <c r="E771" s="81"/>
      <c r="F771" s="81"/>
      <c r="G771" s="81"/>
      <c r="H771" s="79"/>
    </row>
    <row r="772" spans="3:8" ht="12.75" customHeight="1" x14ac:dyDescent="0.25">
      <c r="C772" s="80"/>
      <c r="D772" s="81"/>
      <c r="E772" s="81"/>
      <c r="F772" s="81"/>
      <c r="G772" s="81"/>
      <c r="H772" s="79"/>
    </row>
    <row r="773" spans="3:8" ht="12.75" customHeight="1" x14ac:dyDescent="0.25">
      <c r="C773" s="80"/>
      <c r="D773" s="81"/>
      <c r="E773" s="81"/>
      <c r="F773" s="81"/>
      <c r="G773" s="81"/>
      <c r="H773" s="79"/>
    </row>
    <row r="774" spans="3:8" ht="12.75" customHeight="1" x14ac:dyDescent="0.25">
      <c r="C774" s="80"/>
      <c r="D774" s="81"/>
      <c r="E774" s="81"/>
      <c r="F774" s="81"/>
      <c r="G774" s="81"/>
      <c r="H774" s="79"/>
    </row>
    <row r="775" spans="3:8" ht="12.75" customHeight="1" x14ac:dyDescent="0.25">
      <c r="C775" s="80"/>
      <c r="D775" s="81"/>
      <c r="E775" s="81"/>
      <c r="F775" s="81"/>
      <c r="G775" s="81"/>
      <c r="H775" s="79"/>
    </row>
    <row r="776" spans="3:8" ht="12.75" customHeight="1" x14ac:dyDescent="0.25">
      <c r="C776" s="80"/>
      <c r="D776" s="81"/>
      <c r="E776" s="81"/>
      <c r="F776" s="81"/>
      <c r="G776" s="81"/>
      <c r="H776" s="79"/>
    </row>
    <row r="777" spans="3:8" ht="12.75" customHeight="1" x14ac:dyDescent="0.25">
      <c r="C777" s="80"/>
      <c r="D777" s="81"/>
      <c r="E777" s="81"/>
      <c r="F777" s="81"/>
      <c r="G777" s="81"/>
      <c r="H777" s="79"/>
    </row>
    <row r="778" spans="3:8" ht="12.75" customHeight="1" x14ac:dyDescent="0.25">
      <c r="C778" s="80"/>
      <c r="D778" s="81"/>
      <c r="E778" s="81"/>
      <c r="F778" s="81"/>
      <c r="G778" s="81"/>
      <c r="H778" s="79"/>
    </row>
    <row r="779" spans="3:8" ht="12.75" customHeight="1" x14ac:dyDescent="0.25">
      <c r="C779" s="80"/>
      <c r="D779" s="81"/>
      <c r="E779" s="81"/>
      <c r="F779" s="81"/>
      <c r="G779" s="81"/>
      <c r="H779" s="79"/>
    </row>
    <row r="780" spans="3:8" ht="12.75" customHeight="1" x14ac:dyDescent="0.25">
      <c r="C780" s="80"/>
      <c r="D780" s="81"/>
      <c r="E780" s="81"/>
      <c r="F780" s="81"/>
      <c r="G780" s="81"/>
      <c r="H780" s="79"/>
    </row>
    <row r="781" spans="3:8" ht="12.75" customHeight="1" x14ac:dyDescent="0.25">
      <c r="C781" s="80"/>
      <c r="D781" s="81"/>
      <c r="E781" s="81"/>
      <c r="F781" s="81"/>
      <c r="G781" s="81"/>
      <c r="H781" s="79"/>
    </row>
    <row r="782" spans="3:8" ht="12.75" customHeight="1" x14ac:dyDescent="0.25">
      <c r="C782" s="80"/>
      <c r="D782" s="81"/>
      <c r="E782" s="81"/>
      <c r="F782" s="81"/>
      <c r="G782" s="81"/>
      <c r="H782" s="79"/>
    </row>
    <row r="783" spans="3:8" ht="12.75" customHeight="1" x14ac:dyDescent="0.25">
      <c r="C783" s="80"/>
      <c r="D783" s="81"/>
      <c r="E783" s="81"/>
      <c r="F783" s="81"/>
      <c r="G783" s="81"/>
      <c r="H783" s="79"/>
    </row>
    <row r="784" spans="3:8" ht="12.75" customHeight="1" x14ac:dyDescent="0.25">
      <c r="C784" s="80"/>
      <c r="D784" s="81"/>
      <c r="E784" s="81"/>
      <c r="F784" s="81"/>
      <c r="G784" s="81"/>
      <c r="H784" s="79"/>
    </row>
    <row r="785" spans="3:8" ht="12.75" customHeight="1" x14ac:dyDescent="0.25">
      <c r="C785" s="80"/>
      <c r="D785" s="81"/>
      <c r="E785" s="81"/>
      <c r="F785" s="81"/>
      <c r="G785" s="81"/>
      <c r="H785" s="79"/>
    </row>
    <row r="786" spans="3:8" ht="12.75" customHeight="1" x14ac:dyDescent="0.25">
      <c r="C786" s="80"/>
      <c r="D786" s="81"/>
      <c r="E786" s="81"/>
      <c r="F786" s="81"/>
      <c r="G786" s="81"/>
      <c r="H786" s="79"/>
    </row>
    <row r="787" spans="3:8" ht="12.75" customHeight="1" x14ac:dyDescent="0.25">
      <c r="C787" s="80"/>
      <c r="D787" s="81"/>
      <c r="E787" s="81"/>
      <c r="F787" s="81"/>
      <c r="G787" s="81"/>
      <c r="H787" s="79"/>
    </row>
    <row r="788" spans="3:8" ht="12.75" customHeight="1" x14ac:dyDescent="0.25">
      <c r="C788" s="80"/>
      <c r="D788" s="81"/>
      <c r="E788" s="81"/>
      <c r="F788" s="81"/>
      <c r="G788" s="81"/>
      <c r="H788" s="79"/>
    </row>
    <row r="789" spans="3:8" ht="12.75" customHeight="1" x14ac:dyDescent="0.25">
      <c r="C789" s="80"/>
      <c r="D789" s="81"/>
      <c r="E789" s="81"/>
      <c r="F789" s="81"/>
      <c r="G789" s="81"/>
      <c r="H789" s="79"/>
    </row>
    <row r="790" spans="3:8" ht="12.75" customHeight="1" x14ac:dyDescent="0.25">
      <c r="C790" s="80"/>
      <c r="D790" s="81"/>
      <c r="E790" s="81"/>
      <c r="F790" s="81"/>
      <c r="G790" s="81"/>
      <c r="H790" s="79"/>
    </row>
    <row r="791" spans="3:8" ht="12.75" customHeight="1" x14ac:dyDescent="0.25">
      <c r="C791" s="80"/>
      <c r="D791" s="81"/>
      <c r="E791" s="81"/>
      <c r="F791" s="81"/>
      <c r="G791" s="81"/>
      <c r="H791" s="79"/>
    </row>
    <row r="792" spans="3:8" ht="12.75" customHeight="1" x14ac:dyDescent="0.25">
      <c r="C792" s="80"/>
      <c r="D792" s="81"/>
      <c r="E792" s="81"/>
      <c r="F792" s="81"/>
      <c r="G792" s="81"/>
      <c r="H792" s="79"/>
    </row>
    <row r="793" spans="3:8" ht="12.75" customHeight="1" x14ac:dyDescent="0.25">
      <c r="C793" s="80"/>
      <c r="D793" s="81"/>
      <c r="E793" s="81"/>
      <c r="F793" s="81"/>
      <c r="G793" s="81"/>
      <c r="H793" s="79"/>
    </row>
    <row r="794" spans="3:8" ht="12.75" customHeight="1" x14ac:dyDescent="0.25">
      <c r="C794" s="80"/>
      <c r="D794" s="81"/>
      <c r="E794" s="81"/>
      <c r="F794" s="81"/>
      <c r="G794" s="81"/>
      <c r="H794" s="79"/>
    </row>
    <row r="795" spans="3:8" ht="12.75" customHeight="1" x14ac:dyDescent="0.25">
      <c r="C795" s="80"/>
      <c r="D795" s="81"/>
      <c r="E795" s="81"/>
      <c r="F795" s="81"/>
      <c r="G795" s="81"/>
      <c r="H795" s="79"/>
    </row>
    <row r="796" spans="3:8" ht="12.75" customHeight="1" x14ac:dyDescent="0.25">
      <c r="C796" s="80"/>
      <c r="D796" s="81"/>
      <c r="E796" s="81"/>
      <c r="F796" s="81"/>
      <c r="G796" s="81"/>
      <c r="H796" s="79"/>
    </row>
    <row r="797" spans="3:8" ht="12.75" customHeight="1" x14ac:dyDescent="0.25">
      <c r="C797" s="80"/>
      <c r="D797" s="81"/>
      <c r="E797" s="81"/>
      <c r="F797" s="81"/>
      <c r="G797" s="81"/>
      <c r="H797" s="79"/>
    </row>
    <row r="798" spans="3:8" ht="12.75" customHeight="1" x14ac:dyDescent="0.25">
      <c r="C798" s="80"/>
      <c r="D798" s="81"/>
      <c r="E798" s="81"/>
      <c r="F798" s="81"/>
      <c r="G798" s="81"/>
      <c r="H798" s="79"/>
    </row>
    <row r="799" spans="3:8" ht="12.75" customHeight="1" x14ac:dyDescent="0.25">
      <c r="C799" s="80"/>
      <c r="D799" s="81"/>
      <c r="E799" s="81"/>
      <c r="F799" s="81"/>
      <c r="G799" s="81"/>
      <c r="H799" s="79"/>
    </row>
    <row r="800" spans="3:8" ht="12.75" customHeight="1" x14ac:dyDescent="0.25">
      <c r="C800" s="80"/>
      <c r="D800" s="81"/>
      <c r="E800" s="81"/>
      <c r="F800" s="81"/>
      <c r="G800" s="81"/>
      <c r="H800" s="79"/>
    </row>
    <row r="801" spans="3:8" ht="12.75" customHeight="1" x14ac:dyDescent="0.25">
      <c r="C801" s="80"/>
      <c r="D801" s="81"/>
      <c r="E801" s="81"/>
      <c r="F801" s="81"/>
      <c r="G801" s="81"/>
      <c r="H801" s="79"/>
    </row>
    <row r="802" spans="3:8" ht="12.75" customHeight="1" x14ac:dyDescent="0.25">
      <c r="C802" s="80"/>
      <c r="D802" s="81"/>
      <c r="E802" s="81"/>
      <c r="F802" s="81"/>
      <c r="G802" s="81"/>
      <c r="H802" s="79"/>
    </row>
    <row r="803" spans="3:8" ht="12.75" customHeight="1" x14ac:dyDescent="0.25">
      <c r="C803" s="80"/>
      <c r="D803" s="81"/>
      <c r="E803" s="81"/>
      <c r="F803" s="81"/>
      <c r="G803" s="81"/>
      <c r="H803" s="79"/>
    </row>
    <row r="804" spans="3:8" ht="12.75" customHeight="1" x14ac:dyDescent="0.25">
      <c r="C804" s="80"/>
      <c r="D804" s="81"/>
      <c r="E804" s="81"/>
      <c r="F804" s="81"/>
      <c r="G804" s="81"/>
      <c r="H804" s="79"/>
    </row>
    <row r="805" spans="3:8" ht="12.75" customHeight="1" x14ac:dyDescent="0.25">
      <c r="C805" s="80"/>
      <c r="D805" s="81"/>
      <c r="E805" s="81"/>
      <c r="F805" s="81"/>
      <c r="G805" s="81"/>
      <c r="H805" s="79"/>
    </row>
    <row r="806" spans="3:8" ht="12.75" customHeight="1" x14ac:dyDescent="0.25">
      <c r="C806" s="80"/>
      <c r="D806" s="81"/>
      <c r="E806" s="81"/>
      <c r="F806" s="81"/>
      <c r="G806" s="81"/>
      <c r="H806" s="79"/>
    </row>
    <row r="807" spans="3:8" ht="12.75" customHeight="1" x14ac:dyDescent="0.25">
      <c r="C807" s="80"/>
      <c r="D807" s="81"/>
      <c r="E807" s="81"/>
      <c r="F807" s="81"/>
      <c r="G807" s="81"/>
      <c r="H807" s="79"/>
    </row>
    <row r="808" spans="3:8" ht="12.75" customHeight="1" x14ac:dyDescent="0.25">
      <c r="C808" s="80"/>
      <c r="D808" s="81"/>
      <c r="E808" s="81"/>
      <c r="F808" s="81"/>
      <c r="G808" s="81"/>
      <c r="H808" s="79"/>
    </row>
    <row r="809" spans="3:8" ht="12.75" customHeight="1" x14ac:dyDescent="0.25">
      <c r="C809" s="80"/>
      <c r="D809" s="81"/>
      <c r="E809" s="81"/>
      <c r="F809" s="81"/>
      <c r="G809" s="81"/>
      <c r="H809" s="79"/>
    </row>
    <row r="810" spans="3:8" ht="12.75" customHeight="1" x14ac:dyDescent="0.25">
      <c r="C810" s="80"/>
      <c r="D810" s="81"/>
      <c r="E810" s="81"/>
      <c r="F810" s="81"/>
      <c r="G810" s="81"/>
      <c r="H810" s="79"/>
    </row>
    <row r="811" spans="3:8" ht="12.75" customHeight="1" x14ac:dyDescent="0.25">
      <c r="C811" s="80"/>
      <c r="D811" s="81"/>
      <c r="E811" s="81"/>
      <c r="F811" s="81"/>
      <c r="G811" s="81"/>
      <c r="H811" s="79"/>
    </row>
    <row r="812" spans="3:8" ht="12.75" customHeight="1" x14ac:dyDescent="0.25">
      <c r="C812" s="80"/>
      <c r="D812" s="81"/>
      <c r="E812" s="81"/>
      <c r="F812" s="81"/>
      <c r="G812" s="81"/>
      <c r="H812" s="79"/>
    </row>
    <row r="813" spans="3:8" ht="12.75" customHeight="1" x14ac:dyDescent="0.25">
      <c r="C813" s="80"/>
      <c r="D813" s="81"/>
      <c r="E813" s="81"/>
      <c r="F813" s="81"/>
      <c r="G813" s="81"/>
      <c r="H813" s="79"/>
    </row>
    <row r="814" spans="3:8" ht="12.75" customHeight="1" x14ac:dyDescent="0.25">
      <c r="C814" s="80"/>
      <c r="D814" s="81"/>
      <c r="E814" s="81"/>
      <c r="F814" s="81"/>
      <c r="G814" s="81"/>
      <c r="H814" s="79"/>
    </row>
    <row r="815" spans="3:8" ht="12.75" customHeight="1" x14ac:dyDescent="0.25">
      <c r="C815" s="80"/>
      <c r="D815" s="81"/>
      <c r="E815" s="81"/>
      <c r="F815" s="81"/>
      <c r="G815" s="81"/>
      <c r="H815" s="79"/>
    </row>
    <row r="816" spans="3:8" ht="12.75" customHeight="1" x14ac:dyDescent="0.25">
      <c r="C816" s="80"/>
      <c r="D816" s="81"/>
      <c r="E816" s="81"/>
      <c r="F816" s="81"/>
      <c r="G816" s="81"/>
      <c r="H816" s="79"/>
    </row>
    <row r="817" spans="3:8" ht="12.75" customHeight="1" x14ac:dyDescent="0.25">
      <c r="C817" s="80"/>
      <c r="D817" s="81"/>
      <c r="E817" s="81"/>
      <c r="F817" s="81"/>
      <c r="G817" s="81"/>
      <c r="H817" s="79"/>
    </row>
    <row r="818" spans="3:8" ht="12.75" customHeight="1" x14ac:dyDescent="0.25">
      <c r="C818" s="80"/>
      <c r="D818" s="81"/>
      <c r="E818" s="81"/>
      <c r="F818" s="81"/>
      <c r="G818" s="81"/>
      <c r="H818" s="79"/>
    </row>
    <row r="819" spans="3:8" ht="12.75" customHeight="1" x14ac:dyDescent="0.25">
      <c r="C819" s="80"/>
      <c r="D819" s="81"/>
      <c r="E819" s="81"/>
      <c r="F819" s="81"/>
      <c r="G819" s="81"/>
      <c r="H819" s="79"/>
    </row>
    <row r="820" spans="3:8" ht="12.75" customHeight="1" x14ac:dyDescent="0.25">
      <c r="C820" s="80"/>
      <c r="D820" s="81"/>
      <c r="E820" s="81"/>
      <c r="F820" s="81"/>
      <c r="G820" s="81"/>
      <c r="H820" s="79"/>
    </row>
    <row r="821" spans="3:8" ht="12.75" customHeight="1" x14ac:dyDescent="0.25">
      <c r="C821" s="80"/>
      <c r="D821" s="81"/>
      <c r="E821" s="81"/>
      <c r="F821" s="81"/>
      <c r="G821" s="81"/>
      <c r="H821" s="79"/>
    </row>
    <row r="822" spans="3:8" ht="12.75" customHeight="1" x14ac:dyDescent="0.25">
      <c r="C822" s="80"/>
      <c r="D822" s="81"/>
      <c r="E822" s="81"/>
      <c r="F822" s="81"/>
      <c r="G822" s="81"/>
      <c r="H822" s="79"/>
    </row>
    <row r="823" spans="3:8" ht="12.75" customHeight="1" x14ac:dyDescent="0.25">
      <c r="C823" s="80"/>
      <c r="D823" s="81"/>
      <c r="E823" s="81"/>
      <c r="F823" s="81"/>
      <c r="G823" s="81"/>
      <c r="H823" s="79"/>
    </row>
    <row r="824" spans="3:8" ht="12.75" customHeight="1" x14ac:dyDescent="0.25">
      <c r="C824" s="80"/>
      <c r="D824" s="81"/>
      <c r="E824" s="81"/>
      <c r="F824" s="81"/>
      <c r="G824" s="81"/>
      <c r="H824" s="79"/>
    </row>
    <row r="825" spans="3:8" ht="12.75" customHeight="1" x14ac:dyDescent="0.25">
      <c r="C825" s="80"/>
      <c r="D825" s="81"/>
      <c r="E825" s="81"/>
      <c r="F825" s="81"/>
      <c r="G825" s="81"/>
      <c r="H825" s="79"/>
    </row>
    <row r="826" spans="3:8" ht="12.75" customHeight="1" x14ac:dyDescent="0.25">
      <c r="C826" s="80"/>
      <c r="D826" s="81"/>
      <c r="E826" s="81"/>
      <c r="F826" s="81"/>
      <c r="G826" s="81"/>
      <c r="H826" s="79"/>
    </row>
    <row r="827" spans="3:8" ht="12.75" customHeight="1" x14ac:dyDescent="0.25">
      <c r="C827" s="80"/>
      <c r="D827" s="81"/>
      <c r="E827" s="81"/>
      <c r="F827" s="81"/>
      <c r="G827" s="81"/>
      <c r="H827" s="79"/>
    </row>
    <row r="828" spans="3:8" ht="12.75" customHeight="1" x14ac:dyDescent="0.25">
      <c r="C828" s="80"/>
      <c r="D828" s="81"/>
      <c r="E828" s="81"/>
      <c r="F828" s="81"/>
      <c r="G828" s="81"/>
      <c r="H828" s="79"/>
    </row>
    <row r="829" spans="3:8" ht="12.75" customHeight="1" x14ac:dyDescent="0.25">
      <c r="C829" s="80"/>
      <c r="D829" s="81"/>
      <c r="E829" s="81"/>
      <c r="F829" s="81"/>
      <c r="G829" s="81"/>
      <c r="H829" s="79"/>
    </row>
    <row r="830" spans="3:8" ht="12.75" customHeight="1" x14ac:dyDescent="0.25">
      <c r="C830" s="80"/>
      <c r="D830" s="81"/>
      <c r="E830" s="81"/>
      <c r="F830" s="81"/>
      <c r="G830" s="81"/>
      <c r="H830" s="79"/>
    </row>
    <row r="831" spans="3:8" ht="12.75" customHeight="1" x14ac:dyDescent="0.25">
      <c r="C831" s="80"/>
      <c r="D831" s="81"/>
      <c r="E831" s="81"/>
      <c r="F831" s="81"/>
      <c r="G831" s="81"/>
      <c r="H831" s="79"/>
    </row>
    <row r="832" spans="3:8" ht="12.75" customHeight="1" x14ac:dyDescent="0.25">
      <c r="C832" s="80"/>
      <c r="D832" s="81"/>
      <c r="E832" s="81"/>
      <c r="F832" s="81"/>
      <c r="G832" s="81"/>
      <c r="H832" s="79"/>
    </row>
    <row r="833" spans="3:8" ht="12.75" customHeight="1" x14ac:dyDescent="0.25">
      <c r="C833" s="80"/>
      <c r="D833" s="81"/>
      <c r="E833" s="81"/>
      <c r="F833" s="81"/>
      <c r="G833" s="81"/>
      <c r="H833" s="79"/>
    </row>
    <row r="834" spans="3:8" ht="12.75" customHeight="1" x14ac:dyDescent="0.25">
      <c r="C834" s="80"/>
      <c r="D834" s="81"/>
      <c r="E834" s="81"/>
      <c r="F834" s="81"/>
      <c r="G834" s="81"/>
      <c r="H834" s="79"/>
    </row>
    <row r="835" spans="3:8" ht="12.75" customHeight="1" x14ac:dyDescent="0.25">
      <c r="C835" s="80"/>
      <c r="D835" s="81"/>
      <c r="E835" s="81"/>
      <c r="F835" s="81"/>
      <c r="G835" s="81"/>
      <c r="H835" s="79"/>
    </row>
    <row r="836" spans="3:8" ht="12.75" customHeight="1" x14ac:dyDescent="0.25">
      <c r="C836" s="80"/>
      <c r="D836" s="81"/>
      <c r="E836" s="81"/>
      <c r="F836" s="81"/>
      <c r="G836" s="81"/>
      <c r="H836" s="79"/>
    </row>
    <row r="837" spans="3:8" ht="12.75" customHeight="1" x14ac:dyDescent="0.25">
      <c r="C837" s="80"/>
      <c r="D837" s="81"/>
      <c r="E837" s="81"/>
      <c r="F837" s="81"/>
      <c r="G837" s="81"/>
      <c r="H837" s="79"/>
    </row>
    <row r="838" spans="3:8" ht="12.75" customHeight="1" x14ac:dyDescent="0.25">
      <c r="C838" s="80"/>
      <c r="D838" s="81"/>
      <c r="E838" s="81"/>
      <c r="F838" s="81"/>
      <c r="G838" s="81"/>
      <c r="H838" s="79"/>
    </row>
    <row r="839" spans="3:8" ht="12.75" customHeight="1" x14ac:dyDescent="0.25">
      <c r="C839" s="80"/>
      <c r="D839" s="81"/>
      <c r="E839" s="81"/>
      <c r="F839" s="81"/>
      <c r="G839" s="81"/>
      <c r="H839" s="79"/>
    </row>
    <row r="840" spans="3:8" ht="12.75" customHeight="1" x14ac:dyDescent="0.25">
      <c r="C840" s="80"/>
      <c r="D840" s="81"/>
      <c r="E840" s="81"/>
      <c r="F840" s="81"/>
      <c r="G840" s="81"/>
      <c r="H840" s="79"/>
    </row>
    <row r="841" spans="3:8" ht="12.75" customHeight="1" x14ac:dyDescent="0.25">
      <c r="C841" s="80"/>
      <c r="D841" s="81"/>
      <c r="E841" s="81"/>
      <c r="F841" s="81"/>
      <c r="G841" s="81"/>
      <c r="H841" s="79"/>
    </row>
    <row r="842" spans="3:8" ht="12.75" customHeight="1" x14ac:dyDescent="0.25">
      <c r="C842" s="80"/>
      <c r="D842" s="81"/>
      <c r="E842" s="81"/>
      <c r="F842" s="81"/>
      <c r="G842" s="81"/>
      <c r="H842" s="79"/>
    </row>
    <row r="843" spans="3:8" ht="12.75" customHeight="1" x14ac:dyDescent="0.25">
      <c r="C843" s="80"/>
      <c r="D843" s="81"/>
      <c r="E843" s="81"/>
      <c r="F843" s="81"/>
      <c r="G843" s="81"/>
      <c r="H843" s="79"/>
    </row>
    <row r="844" spans="3:8" ht="12.75" customHeight="1" x14ac:dyDescent="0.25">
      <c r="C844" s="80"/>
      <c r="D844" s="81"/>
      <c r="E844" s="81"/>
      <c r="F844" s="81"/>
      <c r="G844" s="81"/>
      <c r="H844" s="79"/>
    </row>
    <row r="845" spans="3:8" ht="12.75" customHeight="1" x14ac:dyDescent="0.25">
      <c r="C845" s="80"/>
      <c r="D845" s="81"/>
      <c r="E845" s="81"/>
      <c r="F845" s="81"/>
      <c r="G845" s="81"/>
      <c r="H845" s="79"/>
    </row>
    <row r="846" spans="3:8" ht="12.75" customHeight="1" x14ac:dyDescent="0.25">
      <c r="C846" s="80"/>
      <c r="D846" s="81"/>
      <c r="E846" s="81"/>
      <c r="F846" s="81"/>
      <c r="G846" s="81"/>
      <c r="H846" s="79"/>
    </row>
    <row r="847" spans="3:8" ht="12.75" customHeight="1" x14ac:dyDescent="0.25">
      <c r="C847" s="80"/>
      <c r="D847" s="81"/>
      <c r="E847" s="81"/>
      <c r="F847" s="81"/>
      <c r="G847" s="81"/>
      <c r="H847" s="79"/>
    </row>
    <row r="848" spans="3:8" ht="12.75" customHeight="1" x14ac:dyDescent="0.25">
      <c r="C848" s="80"/>
      <c r="D848" s="81"/>
      <c r="E848" s="81"/>
      <c r="F848" s="81"/>
      <c r="G848" s="81"/>
      <c r="H848" s="79"/>
    </row>
    <row r="849" spans="3:8" ht="12.75" customHeight="1" x14ac:dyDescent="0.25">
      <c r="C849" s="80"/>
      <c r="D849" s="81"/>
      <c r="E849" s="81"/>
      <c r="F849" s="81"/>
      <c r="G849" s="81"/>
      <c r="H849" s="79"/>
    </row>
    <row r="850" spans="3:8" ht="12.75" customHeight="1" x14ac:dyDescent="0.25">
      <c r="C850" s="80"/>
      <c r="D850" s="81"/>
      <c r="E850" s="81"/>
      <c r="F850" s="81"/>
      <c r="G850" s="81"/>
      <c r="H850" s="79"/>
    </row>
    <row r="851" spans="3:8" ht="12.75" customHeight="1" x14ac:dyDescent="0.25">
      <c r="C851" s="80"/>
      <c r="D851" s="81"/>
      <c r="E851" s="81"/>
      <c r="F851" s="81"/>
      <c r="G851" s="81"/>
      <c r="H851" s="79"/>
    </row>
    <row r="852" spans="3:8" ht="12.75" customHeight="1" x14ac:dyDescent="0.25">
      <c r="C852" s="80"/>
      <c r="D852" s="81"/>
      <c r="E852" s="81"/>
      <c r="F852" s="81"/>
      <c r="G852" s="81"/>
      <c r="H852" s="79"/>
    </row>
    <row r="853" spans="3:8" ht="12.75" customHeight="1" x14ac:dyDescent="0.25">
      <c r="C853" s="80"/>
      <c r="D853" s="81"/>
      <c r="E853" s="81"/>
      <c r="F853" s="81"/>
      <c r="G853" s="81"/>
      <c r="H853" s="79"/>
    </row>
    <row r="854" spans="3:8" ht="12.75" customHeight="1" x14ac:dyDescent="0.25">
      <c r="C854" s="80"/>
      <c r="D854" s="81"/>
      <c r="E854" s="81"/>
      <c r="F854" s="81"/>
      <c r="G854" s="81"/>
      <c r="H854" s="79"/>
    </row>
    <row r="855" spans="3:8" ht="12.75" customHeight="1" x14ac:dyDescent="0.25">
      <c r="C855" s="80"/>
      <c r="D855" s="81"/>
      <c r="E855" s="81"/>
      <c r="F855" s="81"/>
      <c r="G855" s="81"/>
      <c r="H855" s="79"/>
    </row>
    <row r="856" spans="3:8" ht="12.75" customHeight="1" x14ac:dyDescent="0.25">
      <c r="C856" s="80"/>
      <c r="D856" s="81"/>
      <c r="E856" s="81"/>
      <c r="F856" s="81"/>
      <c r="G856" s="81"/>
      <c r="H856" s="79"/>
    </row>
    <row r="857" spans="3:8" ht="12.75" customHeight="1" x14ac:dyDescent="0.25">
      <c r="C857" s="80"/>
      <c r="D857" s="81"/>
      <c r="E857" s="81"/>
      <c r="F857" s="81"/>
      <c r="G857" s="81"/>
      <c r="H857" s="79"/>
    </row>
    <row r="858" spans="3:8" ht="12.75" customHeight="1" x14ac:dyDescent="0.25">
      <c r="C858" s="80"/>
      <c r="D858" s="81"/>
      <c r="E858" s="81"/>
      <c r="F858" s="81"/>
      <c r="G858" s="81"/>
      <c r="H858" s="79"/>
    </row>
    <row r="859" spans="3:8" ht="12.75" customHeight="1" x14ac:dyDescent="0.25">
      <c r="C859" s="80"/>
      <c r="D859" s="81"/>
      <c r="E859" s="81"/>
      <c r="F859" s="81"/>
      <c r="G859" s="81"/>
      <c r="H859" s="79"/>
    </row>
    <row r="860" spans="3:8" ht="12.75" customHeight="1" x14ac:dyDescent="0.25">
      <c r="C860" s="80"/>
      <c r="D860" s="81"/>
      <c r="E860" s="81"/>
      <c r="F860" s="81"/>
      <c r="G860" s="81"/>
      <c r="H860" s="79"/>
    </row>
    <row r="861" spans="3:8" ht="12.75" customHeight="1" x14ac:dyDescent="0.25">
      <c r="C861" s="80"/>
      <c r="D861" s="81"/>
      <c r="E861" s="81"/>
      <c r="F861" s="81"/>
      <c r="G861" s="81"/>
      <c r="H861" s="79"/>
    </row>
    <row r="862" spans="3:8" ht="12.75" customHeight="1" x14ac:dyDescent="0.25">
      <c r="C862" s="80"/>
      <c r="D862" s="81"/>
      <c r="E862" s="81"/>
      <c r="F862" s="81"/>
      <c r="G862" s="81"/>
      <c r="H862" s="79"/>
    </row>
    <row r="863" spans="3:8" ht="12.75" customHeight="1" x14ac:dyDescent="0.25">
      <c r="C863" s="80"/>
      <c r="D863" s="81"/>
      <c r="E863" s="81"/>
      <c r="F863" s="81"/>
      <c r="G863" s="81"/>
      <c r="H863" s="79"/>
    </row>
    <row r="864" spans="3:8" ht="12.75" customHeight="1" x14ac:dyDescent="0.25">
      <c r="C864" s="80"/>
      <c r="D864" s="81"/>
      <c r="E864" s="81"/>
      <c r="F864" s="81"/>
      <c r="G864" s="81"/>
      <c r="H864" s="79"/>
    </row>
    <row r="865" spans="3:8" ht="12.75" customHeight="1" x14ac:dyDescent="0.25">
      <c r="C865" s="80"/>
      <c r="D865" s="81"/>
      <c r="E865" s="81"/>
      <c r="F865" s="81"/>
      <c r="G865" s="81"/>
      <c r="H865" s="79"/>
    </row>
    <row r="866" spans="3:8" ht="12.75" customHeight="1" x14ac:dyDescent="0.25">
      <c r="C866" s="80"/>
      <c r="D866" s="81"/>
      <c r="E866" s="81"/>
      <c r="F866" s="81"/>
      <c r="G866" s="81"/>
      <c r="H866" s="79"/>
    </row>
    <row r="867" spans="3:8" ht="12.75" customHeight="1" x14ac:dyDescent="0.25">
      <c r="C867" s="80"/>
      <c r="D867" s="81"/>
      <c r="E867" s="81"/>
      <c r="F867" s="81"/>
      <c r="G867" s="81"/>
      <c r="H867" s="79"/>
    </row>
    <row r="868" spans="3:8" ht="12.75" customHeight="1" x14ac:dyDescent="0.25">
      <c r="C868" s="80"/>
      <c r="D868" s="81"/>
      <c r="E868" s="81"/>
      <c r="F868" s="81"/>
      <c r="G868" s="81"/>
      <c r="H868" s="79"/>
    </row>
    <row r="869" spans="3:8" ht="12.75" customHeight="1" x14ac:dyDescent="0.25">
      <c r="C869" s="80"/>
      <c r="D869" s="81"/>
      <c r="E869" s="81"/>
      <c r="F869" s="81"/>
      <c r="G869" s="81"/>
      <c r="H869" s="79"/>
    </row>
    <row r="870" spans="3:8" ht="12.75" customHeight="1" x14ac:dyDescent="0.25">
      <c r="C870" s="80"/>
      <c r="D870" s="81"/>
      <c r="E870" s="81"/>
      <c r="F870" s="81"/>
      <c r="G870" s="81"/>
      <c r="H870" s="79"/>
    </row>
    <row r="871" spans="3:8" ht="12.75" customHeight="1" x14ac:dyDescent="0.25">
      <c r="C871" s="80"/>
      <c r="D871" s="81"/>
      <c r="E871" s="81"/>
      <c r="F871" s="81"/>
      <c r="G871" s="81"/>
      <c r="H871" s="79"/>
    </row>
    <row r="872" spans="3:8" ht="12.75" customHeight="1" x14ac:dyDescent="0.25">
      <c r="C872" s="80"/>
      <c r="D872" s="81"/>
      <c r="E872" s="81"/>
      <c r="F872" s="81"/>
      <c r="G872" s="81"/>
      <c r="H872" s="79"/>
    </row>
    <row r="873" spans="3:8" ht="12.75" customHeight="1" x14ac:dyDescent="0.25">
      <c r="C873" s="80"/>
      <c r="D873" s="81"/>
      <c r="E873" s="81"/>
      <c r="F873" s="81"/>
      <c r="G873" s="81"/>
      <c r="H873" s="79"/>
    </row>
    <row r="874" spans="3:8" ht="12.75" customHeight="1" x14ac:dyDescent="0.25">
      <c r="C874" s="80"/>
      <c r="D874" s="81"/>
      <c r="E874" s="81"/>
      <c r="F874" s="81"/>
      <c r="G874" s="81"/>
      <c r="H874" s="79"/>
    </row>
    <row r="875" spans="3:8" ht="12.75" customHeight="1" x14ac:dyDescent="0.25">
      <c r="C875" s="80"/>
      <c r="D875" s="81"/>
      <c r="E875" s="81"/>
      <c r="F875" s="81"/>
      <c r="G875" s="81"/>
      <c r="H875" s="79"/>
    </row>
    <row r="876" spans="3:8" ht="12.75" customHeight="1" x14ac:dyDescent="0.25">
      <c r="C876" s="80"/>
      <c r="D876" s="81"/>
      <c r="E876" s="81"/>
      <c r="F876" s="81"/>
      <c r="G876" s="81"/>
      <c r="H876" s="79"/>
    </row>
    <row r="877" spans="3:8" ht="12.75" customHeight="1" x14ac:dyDescent="0.25">
      <c r="C877" s="80"/>
      <c r="D877" s="81"/>
      <c r="E877" s="81"/>
      <c r="F877" s="81"/>
      <c r="G877" s="81"/>
      <c r="H877" s="79"/>
    </row>
    <row r="878" spans="3:8" ht="12.75" customHeight="1" x14ac:dyDescent="0.25">
      <c r="C878" s="80"/>
      <c r="D878" s="81"/>
      <c r="E878" s="81"/>
      <c r="F878" s="81"/>
      <c r="G878" s="81"/>
      <c r="H878" s="79"/>
    </row>
    <row r="879" spans="3:8" ht="12.75" customHeight="1" x14ac:dyDescent="0.25">
      <c r="C879" s="80"/>
      <c r="D879" s="81"/>
      <c r="E879" s="81"/>
      <c r="F879" s="81"/>
      <c r="G879" s="81"/>
      <c r="H879" s="79"/>
    </row>
    <row r="880" spans="3:8" ht="12.75" customHeight="1" x14ac:dyDescent="0.25">
      <c r="C880" s="80"/>
      <c r="D880" s="81"/>
      <c r="E880" s="81"/>
      <c r="F880" s="81"/>
      <c r="G880" s="81"/>
      <c r="H880" s="79"/>
    </row>
    <row r="881" spans="3:8" ht="12.75" customHeight="1" x14ac:dyDescent="0.25">
      <c r="C881" s="80"/>
      <c r="D881" s="81"/>
      <c r="E881" s="81"/>
      <c r="F881" s="81"/>
      <c r="G881" s="81"/>
      <c r="H881" s="79"/>
    </row>
    <row r="882" spans="3:8" ht="12.75" customHeight="1" x14ac:dyDescent="0.25">
      <c r="C882" s="80"/>
      <c r="D882" s="81"/>
      <c r="E882" s="81"/>
      <c r="F882" s="81"/>
      <c r="G882" s="81"/>
      <c r="H882" s="79"/>
    </row>
    <row r="883" spans="3:8" ht="12.75" customHeight="1" x14ac:dyDescent="0.25">
      <c r="C883" s="80"/>
      <c r="D883" s="81"/>
      <c r="E883" s="81"/>
      <c r="F883" s="81"/>
      <c r="G883" s="81"/>
      <c r="H883" s="79"/>
    </row>
    <row r="884" spans="3:8" ht="12.75" customHeight="1" x14ac:dyDescent="0.25">
      <c r="C884" s="80"/>
      <c r="D884" s="81"/>
      <c r="E884" s="81"/>
      <c r="F884" s="81"/>
      <c r="G884" s="81"/>
      <c r="H884" s="79"/>
    </row>
    <row r="885" spans="3:8" ht="12.75" customHeight="1" x14ac:dyDescent="0.25">
      <c r="C885" s="80"/>
      <c r="D885" s="81"/>
      <c r="E885" s="81"/>
      <c r="F885" s="81"/>
      <c r="G885" s="81"/>
      <c r="H885" s="79"/>
    </row>
    <row r="886" spans="3:8" ht="12.75" customHeight="1" x14ac:dyDescent="0.25">
      <c r="C886" s="80"/>
      <c r="D886" s="81"/>
      <c r="E886" s="81"/>
      <c r="F886" s="81"/>
      <c r="G886" s="81"/>
      <c r="H886" s="79"/>
    </row>
    <row r="887" spans="3:8" ht="12.75" customHeight="1" x14ac:dyDescent="0.25">
      <c r="C887" s="80"/>
      <c r="D887" s="81"/>
      <c r="E887" s="81"/>
      <c r="F887" s="81"/>
      <c r="G887" s="81"/>
      <c r="H887" s="79"/>
    </row>
    <row r="888" spans="3:8" ht="12.75" customHeight="1" x14ac:dyDescent="0.25">
      <c r="C888" s="80"/>
      <c r="D888" s="81"/>
      <c r="E888" s="81"/>
      <c r="F888" s="81"/>
      <c r="G888" s="81"/>
      <c r="H888" s="79"/>
    </row>
    <row r="889" spans="3:8" ht="12.75" customHeight="1" x14ac:dyDescent="0.25">
      <c r="C889" s="80"/>
      <c r="D889" s="81"/>
      <c r="E889" s="81"/>
      <c r="F889" s="81"/>
      <c r="G889" s="81"/>
      <c r="H889" s="79"/>
    </row>
    <row r="890" spans="3:8" ht="12.75" customHeight="1" x14ac:dyDescent="0.25">
      <c r="C890" s="80"/>
      <c r="D890" s="81"/>
      <c r="E890" s="81"/>
      <c r="F890" s="81"/>
      <c r="G890" s="81"/>
      <c r="H890" s="79"/>
    </row>
    <row r="891" spans="3:8" ht="12.75" customHeight="1" x14ac:dyDescent="0.25">
      <c r="C891" s="80"/>
      <c r="D891" s="81"/>
      <c r="E891" s="81"/>
      <c r="F891" s="81"/>
      <c r="G891" s="81"/>
      <c r="H891" s="79"/>
    </row>
    <row r="892" spans="3:8" ht="12.75" customHeight="1" x14ac:dyDescent="0.25">
      <c r="C892" s="80"/>
      <c r="D892" s="81"/>
      <c r="E892" s="81"/>
      <c r="F892" s="81"/>
      <c r="G892" s="81"/>
      <c r="H892" s="79"/>
    </row>
    <row r="893" spans="3:8" ht="12.75" customHeight="1" x14ac:dyDescent="0.25">
      <c r="C893" s="80"/>
      <c r="D893" s="81"/>
      <c r="E893" s="81"/>
      <c r="F893" s="81"/>
      <c r="G893" s="81"/>
      <c r="H893" s="79"/>
    </row>
    <row r="894" spans="3:8" ht="12.75" customHeight="1" x14ac:dyDescent="0.25">
      <c r="C894" s="80"/>
      <c r="D894" s="81"/>
      <c r="E894" s="81"/>
      <c r="F894" s="81"/>
      <c r="G894" s="81"/>
      <c r="H894" s="79"/>
    </row>
    <row r="895" spans="3:8" ht="12.75" customHeight="1" x14ac:dyDescent="0.25">
      <c r="C895" s="80"/>
      <c r="D895" s="81"/>
      <c r="E895" s="81"/>
      <c r="F895" s="81"/>
      <c r="G895" s="81"/>
      <c r="H895" s="79"/>
    </row>
    <row r="896" spans="3:8" ht="12.75" customHeight="1" x14ac:dyDescent="0.25">
      <c r="C896" s="80"/>
      <c r="D896" s="81"/>
      <c r="E896" s="81"/>
      <c r="F896" s="81"/>
      <c r="G896" s="81"/>
      <c r="H896" s="79"/>
    </row>
    <row r="897" spans="3:8" ht="12.75" customHeight="1" x14ac:dyDescent="0.25">
      <c r="C897" s="80"/>
      <c r="D897" s="81"/>
      <c r="E897" s="81"/>
      <c r="F897" s="81"/>
      <c r="G897" s="81"/>
      <c r="H897" s="79"/>
    </row>
    <row r="898" spans="3:8" ht="12.75" customHeight="1" x14ac:dyDescent="0.25">
      <c r="C898" s="80"/>
      <c r="D898" s="81"/>
      <c r="E898" s="81"/>
      <c r="F898" s="81"/>
      <c r="G898" s="81"/>
      <c r="H898" s="79"/>
    </row>
    <row r="899" spans="3:8" ht="12.75" customHeight="1" x14ac:dyDescent="0.25">
      <c r="C899" s="80"/>
      <c r="D899" s="81"/>
      <c r="E899" s="81"/>
      <c r="F899" s="81"/>
      <c r="G899" s="81"/>
      <c r="H899" s="79"/>
    </row>
    <row r="900" spans="3:8" ht="12.75" customHeight="1" x14ac:dyDescent="0.25">
      <c r="C900" s="80"/>
      <c r="D900" s="81"/>
      <c r="E900" s="81"/>
      <c r="F900" s="81"/>
      <c r="G900" s="81"/>
      <c r="H900" s="79"/>
    </row>
    <row r="901" spans="3:8" ht="12.75" customHeight="1" x14ac:dyDescent="0.25">
      <c r="C901" s="80"/>
      <c r="D901" s="81"/>
      <c r="E901" s="81"/>
      <c r="F901" s="81"/>
      <c r="G901" s="81"/>
      <c r="H901" s="79"/>
    </row>
    <row r="902" spans="3:8" ht="12.75" customHeight="1" x14ac:dyDescent="0.25">
      <c r="C902" s="80"/>
      <c r="D902" s="81"/>
      <c r="E902" s="81"/>
      <c r="F902" s="81"/>
      <c r="G902" s="81"/>
      <c r="H902" s="79"/>
    </row>
    <row r="903" spans="3:8" ht="12.75" customHeight="1" x14ac:dyDescent="0.25">
      <c r="C903" s="80"/>
      <c r="D903" s="81"/>
      <c r="E903" s="81"/>
      <c r="F903" s="81"/>
      <c r="G903" s="81"/>
      <c r="H903" s="79"/>
    </row>
    <row r="904" spans="3:8" ht="12.75" customHeight="1" x14ac:dyDescent="0.25">
      <c r="C904" s="80"/>
      <c r="D904" s="81"/>
      <c r="E904" s="81"/>
      <c r="F904" s="81"/>
      <c r="G904" s="81"/>
      <c r="H904" s="79"/>
    </row>
    <row r="905" spans="3:8" ht="12.75" customHeight="1" x14ac:dyDescent="0.25">
      <c r="C905" s="80"/>
      <c r="D905" s="81"/>
      <c r="E905" s="81"/>
      <c r="F905" s="81"/>
      <c r="G905" s="81"/>
      <c r="H905" s="79"/>
    </row>
    <row r="906" spans="3:8" ht="12.75" customHeight="1" x14ac:dyDescent="0.25">
      <c r="C906" s="80"/>
      <c r="D906" s="81"/>
      <c r="E906" s="81"/>
      <c r="F906" s="81"/>
      <c r="G906" s="81"/>
      <c r="H906" s="79"/>
    </row>
    <row r="907" spans="3:8" ht="12.75" customHeight="1" x14ac:dyDescent="0.25">
      <c r="C907" s="80"/>
      <c r="D907" s="81"/>
      <c r="E907" s="81"/>
      <c r="F907" s="81"/>
      <c r="G907" s="81"/>
      <c r="H907" s="79"/>
    </row>
    <row r="908" spans="3:8" ht="12.75" customHeight="1" x14ac:dyDescent="0.25">
      <c r="C908" s="80"/>
      <c r="D908" s="81"/>
      <c r="E908" s="81"/>
      <c r="F908" s="81"/>
      <c r="G908" s="81"/>
      <c r="H908" s="79"/>
    </row>
    <row r="909" spans="3:8" ht="12.75" customHeight="1" x14ac:dyDescent="0.25">
      <c r="C909" s="80"/>
      <c r="D909" s="81"/>
      <c r="E909" s="81"/>
      <c r="F909" s="81"/>
      <c r="G909" s="81"/>
      <c r="H909" s="79"/>
    </row>
    <row r="910" spans="3:8" ht="12.75" customHeight="1" x14ac:dyDescent="0.25">
      <c r="C910" s="80"/>
      <c r="D910" s="81"/>
      <c r="E910" s="81"/>
      <c r="F910" s="81"/>
      <c r="G910" s="81"/>
      <c r="H910" s="79"/>
    </row>
    <row r="911" spans="3:8" ht="12.75" customHeight="1" x14ac:dyDescent="0.25">
      <c r="C911" s="80"/>
      <c r="D911" s="81"/>
      <c r="E911" s="81"/>
      <c r="F911" s="81"/>
      <c r="G911" s="81"/>
      <c r="H911" s="79"/>
    </row>
    <row r="912" spans="3:8" ht="12.75" customHeight="1" x14ac:dyDescent="0.25">
      <c r="C912" s="80"/>
      <c r="D912" s="81"/>
      <c r="E912" s="81"/>
      <c r="F912" s="81"/>
      <c r="G912" s="81"/>
      <c r="H912" s="79"/>
    </row>
    <row r="913" spans="3:8" ht="12.75" customHeight="1" x14ac:dyDescent="0.25">
      <c r="C913" s="80"/>
      <c r="D913" s="81"/>
      <c r="E913" s="81"/>
      <c r="F913" s="81"/>
      <c r="G913" s="81"/>
      <c r="H913" s="79"/>
    </row>
    <row r="914" spans="3:8" ht="12.75" customHeight="1" x14ac:dyDescent="0.25">
      <c r="C914" s="80"/>
      <c r="D914" s="81"/>
      <c r="E914" s="81"/>
      <c r="F914" s="81"/>
      <c r="G914" s="81"/>
      <c r="H914" s="79"/>
    </row>
    <row r="915" spans="3:8" ht="12.75" customHeight="1" x14ac:dyDescent="0.25">
      <c r="C915" s="80"/>
      <c r="D915" s="81"/>
      <c r="E915" s="81"/>
      <c r="F915" s="81"/>
      <c r="G915" s="81"/>
      <c r="H915" s="79"/>
    </row>
    <row r="916" spans="3:8" ht="12.75" customHeight="1" x14ac:dyDescent="0.25">
      <c r="C916" s="80"/>
      <c r="D916" s="81"/>
      <c r="E916" s="81"/>
      <c r="F916" s="81"/>
      <c r="G916" s="81"/>
      <c r="H916" s="79"/>
    </row>
    <row r="917" spans="3:8" ht="12.75" customHeight="1" x14ac:dyDescent="0.25">
      <c r="C917" s="80"/>
      <c r="D917" s="81"/>
      <c r="E917" s="81"/>
      <c r="F917" s="81"/>
      <c r="G917" s="81"/>
      <c r="H917" s="79"/>
    </row>
    <row r="918" spans="3:8" ht="12.75" customHeight="1" x14ac:dyDescent="0.25">
      <c r="C918" s="80"/>
      <c r="D918" s="81"/>
      <c r="E918" s="81"/>
      <c r="F918" s="81"/>
      <c r="G918" s="81"/>
      <c r="H918" s="79"/>
    </row>
    <row r="919" spans="3:8" ht="12.75" customHeight="1" x14ac:dyDescent="0.25">
      <c r="C919" s="80"/>
      <c r="D919" s="81"/>
      <c r="E919" s="81"/>
      <c r="F919" s="81"/>
      <c r="G919" s="81"/>
      <c r="H919" s="79"/>
    </row>
    <row r="920" spans="3:8" ht="12.75" customHeight="1" x14ac:dyDescent="0.25">
      <c r="C920" s="80"/>
      <c r="D920" s="81"/>
      <c r="E920" s="81"/>
      <c r="F920" s="81"/>
      <c r="G920" s="81"/>
      <c r="H920" s="79"/>
    </row>
    <row r="921" spans="3:8" ht="12.75" customHeight="1" x14ac:dyDescent="0.25">
      <c r="C921" s="80"/>
      <c r="D921" s="81"/>
      <c r="E921" s="81"/>
      <c r="F921" s="81"/>
      <c r="G921" s="81"/>
      <c r="H921" s="79"/>
    </row>
    <row r="922" spans="3:8" ht="12.75" customHeight="1" x14ac:dyDescent="0.25">
      <c r="C922" s="80"/>
      <c r="D922" s="81"/>
      <c r="E922" s="81"/>
      <c r="F922" s="81"/>
      <c r="G922" s="81"/>
      <c r="H922" s="79"/>
    </row>
    <row r="923" spans="3:8" ht="12.75" customHeight="1" x14ac:dyDescent="0.25">
      <c r="C923" s="80"/>
      <c r="D923" s="81"/>
      <c r="E923" s="81"/>
      <c r="F923" s="81"/>
      <c r="G923" s="81"/>
      <c r="H923" s="79"/>
    </row>
    <row r="924" spans="3:8" ht="12.75" customHeight="1" x14ac:dyDescent="0.25">
      <c r="C924" s="80"/>
      <c r="D924" s="81"/>
      <c r="E924" s="81"/>
      <c r="F924" s="81"/>
      <c r="G924" s="81"/>
      <c r="H924" s="79"/>
    </row>
    <row r="925" spans="3:8" ht="12.75" customHeight="1" x14ac:dyDescent="0.25">
      <c r="C925" s="80"/>
      <c r="D925" s="81"/>
      <c r="E925" s="81"/>
      <c r="F925" s="81"/>
      <c r="G925" s="81"/>
      <c r="H925" s="79"/>
    </row>
    <row r="926" spans="3:8" ht="12.75" customHeight="1" x14ac:dyDescent="0.25">
      <c r="C926" s="80"/>
      <c r="D926" s="81"/>
      <c r="E926" s="81"/>
      <c r="F926" s="81"/>
      <c r="G926" s="81"/>
      <c r="H926" s="79"/>
    </row>
    <row r="927" spans="3:8" ht="12.75" customHeight="1" x14ac:dyDescent="0.25">
      <c r="C927" s="80"/>
      <c r="D927" s="81"/>
      <c r="E927" s="81"/>
      <c r="F927" s="81"/>
      <c r="G927" s="81"/>
      <c r="H927" s="79"/>
    </row>
    <row r="928" spans="3:8" ht="12.75" customHeight="1" x14ac:dyDescent="0.25">
      <c r="C928" s="80"/>
      <c r="D928" s="81"/>
      <c r="E928" s="81"/>
      <c r="F928" s="81"/>
      <c r="G928" s="81"/>
      <c r="H928" s="79"/>
    </row>
    <row r="929" spans="3:8" ht="12.75" customHeight="1" x14ac:dyDescent="0.25">
      <c r="C929" s="80"/>
      <c r="D929" s="81"/>
      <c r="E929" s="81"/>
      <c r="F929" s="81"/>
      <c r="G929" s="81"/>
      <c r="H929" s="79"/>
    </row>
    <row r="930" spans="3:8" ht="12.75" customHeight="1" x14ac:dyDescent="0.25">
      <c r="C930" s="80"/>
      <c r="D930" s="81"/>
      <c r="E930" s="81"/>
      <c r="F930" s="81"/>
      <c r="G930" s="81"/>
      <c r="H930" s="79"/>
    </row>
    <row r="931" spans="3:8" ht="12.75" customHeight="1" x14ac:dyDescent="0.25">
      <c r="C931" s="80"/>
      <c r="D931" s="81"/>
      <c r="E931" s="81"/>
      <c r="F931" s="81"/>
      <c r="G931" s="81"/>
      <c r="H931" s="79"/>
    </row>
    <row r="932" spans="3:8" ht="12.75" customHeight="1" x14ac:dyDescent="0.25">
      <c r="C932" s="80"/>
      <c r="D932" s="81"/>
      <c r="E932" s="81"/>
      <c r="F932" s="81"/>
      <c r="G932" s="81"/>
      <c r="H932" s="79"/>
    </row>
    <row r="933" spans="3:8" ht="12.75" customHeight="1" x14ac:dyDescent="0.25">
      <c r="C933" s="80"/>
      <c r="D933" s="81"/>
      <c r="E933" s="81"/>
      <c r="F933" s="81"/>
      <c r="G933" s="81"/>
      <c r="H933" s="79"/>
    </row>
    <row r="934" spans="3:8" ht="12.75" customHeight="1" x14ac:dyDescent="0.25">
      <c r="C934" s="80"/>
      <c r="D934" s="81"/>
      <c r="E934" s="81"/>
      <c r="F934" s="81"/>
      <c r="G934" s="81"/>
      <c r="H934" s="79"/>
    </row>
    <row r="935" spans="3:8" ht="12.75" customHeight="1" x14ac:dyDescent="0.25">
      <c r="C935" s="80"/>
      <c r="D935" s="81"/>
      <c r="E935" s="81"/>
      <c r="F935" s="81"/>
      <c r="G935" s="81"/>
      <c r="H935" s="79"/>
    </row>
    <row r="936" spans="3:8" ht="12.75" customHeight="1" x14ac:dyDescent="0.25">
      <c r="C936" s="80"/>
      <c r="D936" s="81"/>
      <c r="E936" s="81"/>
      <c r="F936" s="81"/>
      <c r="G936" s="81"/>
      <c r="H936" s="79"/>
    </row>
    <row r="937" spans="3:8" ht="12.75" customHeight="1" x14ac:dyDescent="0.25">
      <c r="C937" s="80"/>
      <c r="D937" s="81"/>
      <c r="E937" s="81"/>
      <c r="F937" s="81"/>
      <c r="G937" s="81"/>
      <c r="H937" s="79"/>
    </row>
    <row r="938" spans="3:8" ht="12.75" customHeight="1" x14ac:dyDescent="0.25">
      <c r="C938" s="80"/>
      <c r="D938" s="81"/>
      <c r="E938" s="81"/>
      <c r="F938" s="81"/>
      <c r="G938" s="81"/>
      <c r="H938" s="79"/>
    </row>
    <row r="939" spans="3:8" ht="12.75" customHeight="1" x14ac:dyDescent="0.25">
      <c r="C939" s="80"/>
      <c r="D939" s="81"/>
      <c r="E939" s="81"/>
      <c r="F939" s="81"/>
      <c r="G939" s="81"/>
      <c r="H939" s="79"/>
    </row>
    <row r="940" spans="3:8" ht="12.75" customHeight="1" x14ac:dyDescent="0.25">
      <c r="C940" s="80"/>
      <c r="D940" s="81"/>
      <c r="E940" s="81"/>
      <c r="F940" s="81"/>
      <c r="G940" s="81"/>
      <c r="H940" s="79"/>
    </row>
    <row r="941" spans="3:8" ht="12.75" customHeight="1" x14ac:dyDescent="0.25">
      <c r="C941" s="80"/>
      <c r="D941" s="81"/>
      <c r="E941" s="81"/>
      <c r="F941" s="81"/>
      <c r="G941" s="81"/>
      <c r="H941" s="79"/>
    </row>
    <row r="942" spans="3:8" ht="12.75" customHeight="1" x14ac:dyDescent="0.25">
      <c r="C942" s="80"/>
      <c r="D942" s="81"/>
      <c r="E942" s="81"/>
      <c r="F942" s="81"/>
      <c r="G942" s="81"/>
      <c r="H942" s="79"/>
    </row>
    <row r="943" spans="3:8" ht="12.75" customHeight="1" x14ac:dyDescent="0.25">
      <c r="C943" s="80"/>
      <c r="D943" s="81"/>
      <c r="E943" s="81"/>
      <c r="F943" s="81"/>
      <c r="G943" s="81"/>
      <c r="H943" s="79"/>
    </row>
    <row r="944" spans="3:8" ht="12.75" customHeight="1" x14ac:dyDescent="0.25">
      <c r="C944" s="80"/>
      <c r="D944" s="81"/>
      <c r="E944" s="81"/>
      <c r="F944" s="81"/>
      <c r="G944" s="81"/>
      <c r="H944" s="79"/>
    </row>
    <row r="945" spans="3:8" ht="12.75" customHeight="1" x14ac:dyDescent="0.25">
      <c r="C945" s="80"/>
      <c r="D945" s="81"/>
      <c r="E945" s="81"/>
      <c r="F945" s="81"/>
      <c r="G945" s="81"/>
      <c r="H945" s="79"/>
    </row>
    <row r="946" spans="3:8" ht="12.75" customHeight="1" x14ac:dyDescent="0.25">
      <c r="C946" s="80"/>
      <c r="D946" s="81"/>
      <c r="E946" s="81"/>
      <c r="F946" s="81"/>
      <c r="G946" s="81"/>
      <c r="H946" s="79"/>
    </row>
    <row r="947" spans="3:8" ht="12.75" customHeight="1" x14ac:dyDescent="0.25">
      <c r="C947" s="80"/>
      <c r="D947" s="81"/>
      <c r="E947" s="81"/>
      <c r="F947" s="81"/>
      <c r="G947" s="81"/>
      <c r="H947" s="79"/>
    </row>
    <row r="948" spans="3:8" ht="12.75" customHeight="1" x14ac:dyDescent="0.25">
      <c r="C948" s="80"/>
      <c r="D948" s="81"/>
      <c r="E948" s="81"/>
      <c r="F948" s="81"/>
      <c r="G948" s="81"/>
      <c r="H948" s="79"/>
    </row>
    <row r="949" spans="3:8" ht="12.75" customHeight="1" x14ac:dyDescent="0.25">
      <c r="C949" s="80"/>
      <c r="D949" s="81"/>
      <c r="E949" s="81"/>
      <c r="F949" s="81"/>
      <c r="G949" s="81"/>
      <c r="H949" s="79"/>
    </row>
    <row r="950" spans="3:8" ht="12.75" customHeight="1" x14ac:dyDescent="0.25">
      <c r="C950" s="80"/>
      <c r="D950" s="81"/>
      <c r="E950" s="81"/>
      <c r="F950" s="81"/>
      <c r="G950" s="81"/>
      <c r="H950" s="79"/>
    </row>
    <row r="951" spans="3:8" ht="12.75" customHeight="1" x14ac:dyDescent="0.25">
      <c r="C951" s="80"/>
      <c r="D951" s="81"/>
      <c r="E951" s="81"/>
      <c r="F951" s="81"/>
      <c r="G951" s="81"/>
      <c r="H951" s="79"/>
    </row>
    <row r="952" spans="3:8" ht="12.75" customHeight="1" x14ac:dyDescent="0.25">
      <c r="C952" s="80"/>
      <c r="D952" s="81"/>
      <c r="E952" s="81"/>
      <c r="F952" s="81"/>
      <c r="G952" s="81"/>
      <c r="H952" s="79"/>
    </row>
    <row r="953" spans="3:8" ht="12.75" customHeight="1" x14ac:dyDescent="0.25">
      <c r="C953" s="80"/>
      <c r="D953" s="81"/>
      <c r="E953" s="81"/>
      <c r="F953" s="81"/>
      <c r="G953" s="81"/>
      <c r="H953" s="79"/>
    </row>
    <row r="954" spans="3:8" ht="12.75" customHeight="1" x14ac:dyDescent="0.25">
      <c r="C954" s="80"/>
      <c r="D954" s="81"/>
      <c r="E954" s="81"/>
      <c r="F954" s="81"/>
      <c r="G954" s="81"/>
      <c r="H954" s="79"/>
    </row>
    <row r="955" spans="3:8" ht="12.75" customHeight="1" x14ac:dyDescent="0.25">
      <c r="C955" s="80"/>
      <c r="D955" s="81"/>
      <c r="E955" s="81"/>
      <c r="F955" s="81"/>
      <c r="G955" s="81"/>
      <c r="H955" s="79"/>
    </row>
    <row r="956" spans="3:8" ht="12.75" customHeight="1" x14ac:dyDescent="0.25">
      <c r="C956" s="80"/>
      <c r="D956" s="81"/>
      <c r="E956" s="81"/>
      <c r="F956" s="81"/>
      <c r="G956" s="81"/>
      <c r="H956" s="79"/>
    </row>
    <row r="957" spans="3:8" ht="12.75" customHeight="1" x14ac:dyDescent="0.25">
      <c r="C957" s="80"/>
      <c r="D957" s="81"/>
      <c r="E957" s="81"/>
      <c r="F957" s="81"/>
      <c r="G957" s="81"/>
      <c r="H957" s="79"/>
    </row>
    <row r="958" spans="3:8" ht="12.75" customHeight="1" x14ac:dyDescent="0.25">
      <c r="C958" s="80"/>
      <c r="D958" s="81"/>
      <c r="E958" s="81"/>
      <c r="F958" s="81"/>
      <c r="G958" s="81"/>
      <c r="H958" s="79"/>
    </row>
    <row r="959" spans="3:8" ht="12.75" customHeight="1" x14ac:dyDescent="0.25">
      <c r="C959" s="80"/>
      <c r="D959" s="81"/>
      <c r="E959" s="81"/>
      <c r="F959" s="81"/>
      <c r="G959" s="81"/>
      <c r="H959" s="79"/>
    </row>
    <row r="960" spans="3:8" ht="12.75" customHeight="1" x14ac:dyDescent="0.25">
      <c r="C960" s="80"/>
      <c r="D960" s="81"/>
      <c r="E960" s="81"/>
      <c r="F960" s="81"/>
      <c r="G960" s="81"/>
      <c r="H960" s="79"/>
    </row>
    <row r="961" spans="3:8" ht="12.75" customHeight="1" x14ac:dyDescent="0.25">
      <c r="C961" s="80"/>
      <c r="D961" s="81"/>
      <c r="E961" s="81"/>
      <c r="F961" s="81"/>
      <c r="G961" s="81"/>
      <c r="H961" s="79"/>
    </row>
    <row r="962" spans="3:8" ht="12.75" customHeight="1" x14ac:dyDescent="0.25">
      <c r="C962" s="80"/>
      <c r="D962" s="81"/>
      <c r="E962" s="81"/>
      <c r="F962" s="81"/>
      <c r="G962" s="81"/>
      <c r="H962" s="79"/>
    </row>
    <row r="963" spans="3:8" ht="12.75" customHeight="1" x14ac:dyDescent="0.25">
      <c r="C963" s="80"/>
      <c r="D963" s="81"/>
      <c r="E963" s="81"/>
      <c r="F963" s="81"/>
      <c r="G963" s="81"/>
      <c r="H963" s="79"/>
    </row>
    <row r="964" spans="3:8" ht="12.75" customHeight="1" x14ac:dyDescent="0.25">
      <c r="C964" s="80"/>
      <c r="D964" s="81"/>
      <c r="E964" s="81"/>
      <c r="F964" s="81"/>
      <c r="G964" s="81"/>
      <c r="H964" s="79"/>
    </row>
    <row r="965" spans="3:8" ht="12.75" customHeight="1" x14ac:dyDescent="0.25">
      <c r="C965" s="80"/>
      <c r="D965" s="81"/>
      <c r="E965" s="81"/>
      <c r="F965" s="81"/>
      <c r="G965" s="81"/>
      <c r="H965" s="79"/>
    </row>
    <row r="966" spans="3:8" ht="12.75" customHeight="1" x14ac:dyDescent="0.25">
      <c r="C966" s="80"/>
      <c r="D966" s="81"/>
      <c r="E966" s="81"/>
      <c r="F966" s="81"/>
      <c r="G966" s="81"/>
      <c r="H966" s="79"/>
    </row>
    <row r="967" spans="3:8" ht="12.75" customHeight="1" x14ac:dyDescent="0.25">
      <c r="C967" s="80"/>
      <c r="D967" s="81"/>
      <c r="E967" s="81"/>
      <c r="F967" s="81"/>
      <c r="G967" s="81"/>
      <c r="H967" s="79"/>
    </row>
    <row r="968" spans="3:8" ht="12.75" customHeight="1" x14ac:dyDescent="0.25">
      <c r="C968" s="80"/>
      <c r="D968" s="81"/>
      <c r="E968" s="81"/>
      <c r="F968" s="81"/>
      <c r="G968" s="81"/>
      <c r="H968" s="79"/>
    </row>
    <row r="969" spans="3:8" ht="12.75" customHeight="1" x14ac:dyDescent="0.25">
      <c r="C969" s="80"/>
      <c r="D969" s="81"/>
      <c r="E969" s="81"/>
      <c r="F969" s="81"/>
      <c r="G969" s="81"/>
      <c r="H969" s="79"/>
    </row>
    <row r="970" spans="3:8" ht="12.75" customHeight="1" x14ac:dyDescent="0.25">
      <c r="C970" s="80"/>
      <c r="D970" s="81"/>
      <c r="E970" s="81"/>
      <c r="F970" s="81"/>
      <c r="G970" s="81"/>
      <c r="H970" s="79"/>
    </row>
    <row r="971" spans="3:8" ht="12.75" customHeight="1" x14ac:dyDescent="0.25">
      <c r="C971" s="80"/>
      <c r="D971" s="81"/>
      <c r="E971" s="81"/>
      <c r="F971" s="81"/>
      <c r="G971" s="81"/>
      <c r="H971" s="79"/>
    </row>
    <row r="972" spans="3:8" ht="12.75" customHeight="1" x14ac:dyDescent="0.25">
      <c r="C972" s="80"/>
      <c r="D972" s="81"/>
      <c r="E972" s="81"/>
      <c r="F972" s="81"/>
      <c r="G972" s="81"/>
      <c r="H972" s="79"/>
    </row>
    <row r="973" spans="3:8" ht="12.75" customHeight="1" x14ac:dyDescent="0.25">
      <c r="C973" s="80"/>
      <c r="D973" s="81"/>
      <c r="E973" s="81"/>
      <c r="F973" s="81"/>
      <c r="G973" s="81"/>
      <c r="H973" s="79"/>
    </row>
    <row r="974" spans="3:8" ht="12.75" customHeight="1" x14ac:dyDescent="0.25">
      <c r="C974" s="80"/>
      <c r="D974" s="81"/>
      <c r="E974" s="81"/>
      <c r="F974" s="81"/>
      <c r="G974" s="81"/>
      <c r="H974" s="79"/>
    </row>
    <row r="975" spans="3:8" ht="12.75" customHeight="1" x14ac:dyDescent="0.25">
      <c r="C975" s="80"/>
      <c r="D975" s="81"/>
      <c r="E975" s="81"/>
      <c r="F975" s="81"/>
      <c r="G975" s="81"/>
      <c r="H975" s="79"/>
    </row>
    <row r="976" spans="3:8" ht="12.75" customHeight="1" x14ac:dyDescent="0.25">
      <c r="C976" s="80"/>
      <c r="D976" s="81"/>
      <c r="E976" s="81"/>
      <c r="F976" s="81"/>
      <c r="G976" s="81"/>
      <c r="H976" s="79"/>
    </row>
    <row r="977" spans="3:8" ht="12.75" customHeight="1" x14ac:dyDescent="0.25">
      <c r="C977" s="80"/>
      <c r="D977" s="81"/>
      <c r="E977" s="81"/>
      <c r="F977" s="81"/>
      <c r="G977" s="81"/>
      <c r="H977" s="79"/>
    </row>
    <row r="978" spans="3:8" ht="12.75" customHeight="1" x14ac:dyDescent="0.25">
      <c r="C978" s="80"/>
      <c r="D978" s="81"/>
      <c r="E978" s="81"/>
      <c r="F978" s="81"/>
      <c r="G978" s="81"/>
      <c r="H978" s="79"/>
    </row>
    <row r="979" spans="3:8" ht="12.75" customHeight="1" x14ac:dyDescent="0.25">
      <c r="C979" s="80"/>
      <c r="D979" s="81"/>
      <c r="E979" s="81"/>
      <c r="F979" s="81"/>
      <c r="G979" s="81"/>
      <c r="H979" s="79"/>
    </row>
    <row r="980" spans="3:8" ht="12.75" customHeight="1" x14ac:dyDescent="0.25">
      <c r="C980" s="80"/>
      <c r="D980" s="81"/>
      <c r="E980" s="81"/>
      <c r="F980" s="81"/>
      <c r="G980" s="81"/>
      <c r="H980" s="79"/>
    </row>
    <row r="981" spans="3:8" ht="12.75" customHeight="1" x14ac:dyDescent="0.25">
      <c r="C981" s="80"/>
      <c r="D981" s="81"/>
      <c r="E981" s="81"/>
      <c r="F981" s="81"/>
      <c r="G981" s="81"/>
      <c r="H981" s="79"/>
    </row>
    <row r="982" spans="3:8" ht="12.75" customHeight="1" x14ac:dyDescent="0.25">
      <c r="C982" s="80"/>
      <c r="D982" s="81"/>
      <c r="E982" s="81"/>
      <c r="F982" s="81"/>
      <c r="G982" s="81"/>
      <c r="H982" s="79"/>
    </row>
    <row r="983" spans="3:8" ht="12.75" customHeight="1" x14ac:dyDescent="0.25">
      <c r="C983" s="80"/>
      <c r="D983" s="81"/>
      <c r="E983" s="81"/>
      <c r="F983" s="81"/>
      <c r="G983" s="81"/>
      <c r="H983" s="79"/>
    </row>
    <row r="984" spans="3:8" ht="12.75" customHeight="1" x14ac:dyDescent="0.25">
      <c r="C984" s="80"/>
      <c r="D984" s="81"/>
      <c r="E984" s="81"/>
      <c r="F984" s="81"/>
      <c r="G984" s="81"/>
      <c r="H984" s="79"/>
    </row>
    <row r="985" spans="3:8" ht="12.75" customHeight="1" x14ac:dyDescent="0.25">
      <c r="C985" s="80"/>
      <c r="D985" s="81"/>
      <c r="E985" s="81"/>
      <c r="F985" s="81"/>
      <c r="G985" s="81"/>
      <c r="H985" s="79"/>
    </row>
    <row r="986" spans="3:8" ht="12.75" customHeight="1" x14ac:dyDescent="0.25">
      <c r="C986" s="80"/>
      <c r="D986" s="81"/>
      <c r="E986" s="81"/>
      <c r="F986" s="81"/>
      <c r="G986" s="81"/>
      <c r="H986" s="79"/>
    </row>
    <row r="987" spans="3:8" ht="12.75" customHeight="1" x14ac:dyDescent="0.25">
      <c r="C987" s="80"/>
      <c r="D987" s="81"/>
      <c r="E987" s="81"/>
      <c r="F987" s="81"/>
      <c r="G987" s="81"/>
      <c r="H987" s="79"/>
    </row>
    <row r="988" spans="3:8" ht="12.75" customHeight="1" x14ac:dyDescent="0.25">
      <c r="C988" s="80"/>
      <c r="D988" s="81"/>
      <c r="E988" s="81"/>
      <c r="F988" s="81"/>
      <c r="G988" s="81"/>
      <c r="H988" s="79"/>
    </row>
    <row r="989" spans="3:8" ht="12.75" customHeight="1" x14ac:dyDescent="0.25">
      <c r="C989" s="80"/>
      <c r="D989" s="81"/>
      <c r="E989" s="81"/>
      <c r="F989" s="81"/>
      <c r="G989" s="81"/>
      <c r="H989" s="79"/>
    </row>
    <row r="990" spans="3:8" ht="12.75" customHeight="1" x14ac:dyDescent="0.25">
      <c r="C990" s="80"/>
      <c r="D990" s="81"/>
      <c r="E990" s="81"/>
      <c r="F990" s="81"/>
      <c r="G990" s="81"/>
      <c r="H990" s="79"/>
    </row>
    <row r="991" spans="3:8" ht="12.75" customHeight="1" x14ac:dyDescent="0.25">
      <c r="C991" s="80"/>
      <c r="D991" s="81"/>
      <c r="E991" s="81"/>
      <c r="F991" s="81"/>
      <c r="G991" s="81"/>
      <c r="H991" s="79"/>
    </row>
    <row r="992" spans="3:8" ht="12.75" customHeight="1" x14ac:dyDescent="0.25">
      <c r="C992" s="80"/>
      <c r="D992" s="81"/>
      <c r="E992" s="81"/>
      <c r="F992" s="81"/>
      <c r="G992" s="81"/>
      <c r="H992" s="79"/>
    </row>
    <row r="993" spans="3:8" ht="12.75" customHeight="1" x14ac:dyDescent="0.25">
      <c r="C993" s="80"/>
      <c r="D993" s="81"/>
      <c r="E993" s="81"/>
      <c r="F993" s="81"/>
      <c r="G993" s="81"/>
      <c r="H993" s="79"/>
    </row>
    <row r="994" spans="3:8" ht="12.75" customHeight="1" x14ac:dyDescent="0.25">
      <c r="C994" s="80"/>
      <c r="D994" s="81"/>
      <c r="E994" s="81"/>
      <c r="F994" s="81"/>
      <c r="G994" s="81"/>
      <c r="H994" s="79"/>
    </row>
    <row r="995" spans="3:8" ht="12.75" customHeight="1" x14ac:dyDescent="0.25">
      <c r="C995" s="80"/>
      <c r="D995" s="81"/>
      <c r="E995" s="81"/>
      <c r="F995" s="81"/>
      <c r="G995" s="81"/>
      <c r="H995" s="79"/>
    </row>
    <row r="996" spans="3:8" ht="12.75" customHeight="1" x14ac:dyDescent="0.25">
      <c r="C996" s="80"/>
      <c r="D996" s="81"/>
      <c r="E996" s="81"/>
      <c r="F996" s="81"/>
      <c r="G996" s="81"/>
      <c r="H996" s="79"/>
    </row>
    <row r="997" spans="3:8" ht="12.75" customHeight="1" x14ac:dyDescent="0.25">
      <c r="C997" s="80"/>
      <c r="D997" s="81"/>
      <c r="E997" s="81"/>
      <c r="F997" s="81"/>
      <c r="G997" s="81"/>
      <c r="H997" s="79"/>
    </row>
    <row r="998" spans="3:8" ht="12.75" customHeight="1" x14ac:dyDescent="0.25">
      <c r="C998" s="80"/>
      <c r="D998" s="81"/>
      <c r="E998" s="81"/>
      <c r="F998" s="81"/>
      <c r="G998" s="81"/>
      <c r="H998" s="79"/>
    </row>
    <row r="999" spans="3:8" ht="12.75" customHeight="1" x14ac:dyDescent="0.25">
      <c r="C999" s="80"/>
      <c r="D999" s="81"/>
      <c r="E999" s="81"/>
      <c r="F999" s="81"/>
      <c r="G999" s="81"/>
      <c r="H999" s="79"/>
    </row>
    <row r="1000" spans="3:8" ht="12.75" customHeight="1" x14ac:dyDescent="0.25">
      <c r="C1000" s="80"/>
      <c r="D1000" s="81"/>
      <c r="E1000" s="81"/>
      <c r="F1000" s="81"/>
      <c r="G1000" s="81"/>
      <c r="H1000" s="79"/>
    </row>
  </sheetData>
  <mergeCells count="28">
    <mergeCell ref="B1:G1"/>
    <mergeCell ref="C2:G2"/>
    <mergeCell ref="B4:F4"/>
    <mergeCell ref="B5:F5"/>
    <mergeCell ref="B6:F6"/>
    <mergeCell ref="B7:F7"/>
    <mergeCell ref="B8:F8"/>
    <mergeCell ref="B9:F9"/>
    <mergeCell ref="B10:F10"/>
    <mergeCell ref="B11:F11"/>
    <mergeCell ref="B12:F12"/>
    <mergeCell ref="B13:F13"/>
    <mergeCell ref="B14:F14"/>
    <mergeCell ref="B15:F15"/>
    <mergeCell ref="B24:G24"/>
    <mergeCell ref="B74:F74"/>
    <mergeCell ref="B16:F16"/>
    <mergeCell ref="B17:F17"/>
    <mergeCell ref="B18:F18"/>
    <mergeCell ref="B19:F19"/>
    <mergeCell ref="B20:F20"/>
    <mergeCell ref="B21:F21"/>
    <mergeCell ref="B22:F22"/>
    <mergeCell ref="B25:G25"/>
    <mergeCell ref="B39:G39"/>
    <mergeCell ref="B49:G49"/>
    <mergeCell ref="B59:G59"/>
    <mergeCell ref="B73:F73"/>
  </mergeCells>
  <pageMargins left="0.75" right="0.75" top="1" bottom="1" header="0" footer="0"/>
  <pageSetup scale="70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  <pageSetUpPr fitToPage="1"/>
  </sheetPr>
  <dimension ref="A1:Z1000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12.6640625" defaultRowHeight="15" customHeight="1" x14ac:dyDescent="0.25"/>
  <cols>
    <col min="1" max="1" width="13.77734375" customWidth="1"/>
    <col min="2" max="2" width="16.21875" customWidth="1"/>
    <col min="3" max="16" width="13.77734375" customWidth="1"/>
    <col min="17" max="17" width="15.77734375" customWidth="1"/>
    <col min="18" max="18" width="11.6640625" customWidth="1"/>
    <col min="19" max="26" width="8.77734375" customWidth="1"/>
  </cols>
  <sheetData>
    <row r="1" spans="1:26" ht="12.75" customHeight="1" x14ac:dyDescent="0.3">
      <c r="A1" s="81" t="s">
        <v>55</v>
      </c>
      <c r="B1" s="310" t="s">
        <v>265</v>
      </c>
      <c r="C1" s="81" t="s">
        <v>56</v>
      </c>
      <c r="D1" s="310">
        <f>'Monthly Budget'!$F$2</f>
        <v>0</v>
      </c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0" t="s">
        <v>57</v>
      </c>
      <c r="S1" s="84"/>
      <c r="T1" s="84"/>
      <c r="U1" s="84"/>
      <c r="V1" s="84"/>
      <c r="W1" s="84"/>
      <c r="X1" s="84"/>
      <c r="Y1" s="84"/>
      <c r="Z1" s="84"/>
    </row>
    <row r="2" spans="1:26" ht="12.75" customHeight="1" x14ac:dyDescent="0.25">
      <c r="A2" s="80"/>
      <c r="B2" s="85"/>
      <c r="C2" s="85" t="s">
        <v>58</v>
      </c>
      <c r="D2" s="85"/>
      <c r="E2" s="85"/>
      <c r="F2" s="85"/>
      <c r="G2" s="85"/>
      <c r="H2" s="85"/>
      <c r="I2" s="85"/>
      <c r="J2" s="85" t="s">
        <v>59</v>
      </c>
      <c r="K2" s="85"/>
      <c r="L2" s="85"/>
      <c r="M2" s="80" t="s">
        <v>60</v>
      </c>
      <c r="N2" s="80"/>
      <c r="O2" s="80"/>
      <c r="P2" s="80" t="s">
        <v>61</v>
      </c>
      <c r="Q2" s="80" t="s">
        <v>62</v>
      </c>
      <c r="R2" s="80" t="s">
        <v>63</v>
      </c>
      <c r="S2" s="80"/>
      <c r="T2" s="80"/>
      <c r="U2" s="80"/>
      <c r="V2" s="80"/>
      <c r="W2" s="80"/>
      <c r="X2" s="80"/>
      <c r="Y2" s="80"/>
      <c r="Z2" s="80"/>
    </row>
    <row r="3" spans="1:26" ht="12.75" customHeight="1" x14ac:dyDescent="0.25">
      <c r="A3" s="80" t="s">
        <v>64</v>
      </c>
      <c r="B3" s="80" t="s">
        <v>65</v>
      </c>
      <c r="C3" s="80" t="s">
        <v>66</v>
      </c>
      <c r="D3" s="80" t="s">
        <v>67</v>
      </c>
      <c r="E3" s="80" t="s">
        <v>68</v>
      </c>
      <c r="F3" s="80" t="s">
        <v>69</v>
      </c>
      <c r="G3" s="80" t="s">
        <v>70</v>
      </c>
      <c r="H3" s="80" t="s">
        <v>71</v>
      </c>
      <c r="I3" s="80" t="s">
        <v>72</v>
      </c>
      <c r="J3" s="80" t="s">
        <v>73</v>
      </c>
      <c r="K3" s="80" t="s">
        <v>74</v>
      </c>
      <c r="L3" s="80" t="s">
        <v>75</v>
      </c>
      <c r="M3" s="80" t="s">
        <v>76</v>
      </c>
      <c r="N3" s="80" t="s">
        <v>77</v>
      </c>
      <c r="O3" s="80" t="s">
        <v>78</v>
      </c>
      <c r="P3" s="80" t="s">
        <v>79</v>
      </c>
      <c r="Q3" s="80" t="s">
        <v>80</v>
      </c>
      <c r="R3" s="80" t="s">
        <v>81</v>
      </c>
      <c r="S3" s="80"/>
      <c r="T3" s="80"/>
      <c r="U3" s="80"/>
      <c r="V3" s="80"/>
      <c r="W3" s="80"/>
      <c r="X3" s="80"/>
      <c r="Y3" s="80"/>
      <c r="Z3" s="80"/>
    </row>
    <row r="4" spans="1:26" ht="12.75" customHeight="1" x14ac:dyDescent="0.25">
      <c r="A4" s="91" t="s">
        <v>257</v>
      </c>
      <c r="B4" s="311">
        <f>'Monthly Budget'!B9</f>
        <v>0</v>
      </c>
      <c r="C4" s="311">
        <f>'Monthly Budget'!C9</f>
        <v>0</v>
      </c>
      <c r="D4" s="311">
        <f>'Monthly Budget'!D9</f>
        <v>0</v>
      </c>
      <c r="E4" s="311">
        <f>'Monthly Budget'!E9</f>
        <v>0</v>
      </c>
      <c r="F4" s="311">
        <f>'Monthly Budget'!F9</f>
        <v>0</v>
      </c>
      <c r="G4" s="311">
        <f>'Monthly Budget'!G9</f>
        <v>0</v>
      </c>
      <c r="H4" s="311">
        <f>'Monthly Budget'!H9</f>
        <v>0</v>
      </c>
      <c r="I4" s="311">
        <f>'Monthly Budget'!I9</f>
        <v>0</v>
      </c>
      <c r="J4" s="311">
        <f>'Monthly Budget'!J9</f>
        <v>0</v>
      </c>
      <c r="K4" s="311">
        <f>'Monthly Budget'!K9</f>
        <v>0</v>
      </c>
      <c r="L4" s="311">
        <f>'Monthly Budget'!L9</f>
        <v>0</v>
      </c>
      <c r="M4" s="311">
        <f>'Monthly Budget'!M9</f>
        <v>0</v>
      </c>
      <c r="N4" s="311">
        <f>'Monthly Budget'!N9</f>
        <v>0</v>
      </c>
      <c r="O4" s="311">
        <f>'Monthly Budget'!O9</f>
        <v>0</v>
      </c>
      <c r="P4" s="311">
        <f>'Monthly Budget'!P9</f>
        <v>0</v>
      </c>
      <c r="Q4" s="311">
        <f>SUM(C4:P4)</f>
        <v>0</v>
      </c>
      <c r="R4" s="311">
        <f>+B4-Q4</f>
        <v>0</v>
      </c>
      <c r="S4" s="14"/>
      <c r="T4" s="14"/>
      <c r="U4" s="14"/>
      <c r="V4" s="14"/>
      <c r="W4" s="14"/>
      <c r="X4" s="14"/>
      <c r="Y4" s="14"/>
      <c r="Z4" s="14"/>
    </row>
    <row r="5" spans="1:26" ht="12.75" customHeight="1" x14ac:dyDescent="0.25">
      <c r="A5" s="80" t="s">
        <v>82</v>
      </c>
      <c r="B5" s="32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5">
      <c r="A6" s="80">
        <v>1</v>
      </c>
      <c r="B6" s="324"/>
      <c r="C6" s="324"/>
      <c r="D6" s="324"/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5">
        <f t="shared" ref="Q6:Q37" si="0">SUM(C6:P6)</f>
        <v>0</v>
      </c>
      <c r="R6" s="311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5">
      <c r="A7" s="80">
        <v>2</v>
      </c>
      <c r="B7" s="324"/>
      <c r="C7" s="324"/>
      <c r="D7" s="324"/>
      <c r="E7" s="324"/>
      <c r="F7" s="324"/>
      <c r="G7" s="324"/>
      <c r="H7" s="324"/>
      <c r="I7" s="324"/>
      <c r="J7" s="324"/>
      <c r="K7" s="324"/>
      <c r="L7" s="324"/>
      <c r="M7" s="324"/>
      <c r="N7" s="324"/>
      <c r="O7" s="324"/>
      <c r="P7" s="324"/>
      <c r="Q7" s="325">
        <f t="shared" si="0"/>
        <v>0</v>
      </c>
      <c r="R7" s="311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5">
      <c r="A8" s="80">
        <v>3</v>
      </c>
      <c r="B8" s="324"/>
      <c r="C8" s="324"/>
      <c r="D8" s="324"/>
      <c r="E8" s="324"/>
      <c r="F8" s="324"/>
      <c r="G8" s="324"/>
      <c r="H8" s="324"/>
      <c r="I8" s="324"/>
      <c r="J8" s="324"/>
      <c r="K8" s="324"/>
      <c r="L8" s="324"/>
      <c r="M8" s="324"/>
      <c r="N8" s="324"/>
      <c r="O8" s="324"/>
      <c r="P8" s="324"/>
      <c r="Q8" s="325">
        <f t="shared" si="0"/>
        <v>0</v>
      </c>
      <c r="R8" s="311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5">
      <c r="A9" s="80">
        <v>4</v>
      </c>
      <c r="B9" s="324"/>
      <c r="C9" s="324"/>
      <c r="D9" s="324"/>
      <c r="E9" s="324"/>
      <c r="F9" s="324"/>
      <c r="G9" s="324"/>
      <c r="H9" s="324"/>
      <c r="I9" s="324"/>
      <c r="J9" s="324"/>
      <c r="K9" s="324"/>
      <c r="L9" s="324"/>
      <c r="M9" s="324"/>
      <c r="N9" s="324"/>
      <c r="O9" s="324"/>
      <c r="P9" s="324"/>
      <c r="Q9" s="325">
        <f t="shared" si="0"/>
        <v>0</v>
      </c>
      <c r="R9" s="311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5">
      <c r="A10" s="80">
        <v>5</v>
      </c>
      <c r="B10" s="324"/>
      <c r="C10" s="324"/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24"/>
      <c r="O10" s="324"/>
      <c r="P10" s="324"/>
      <c r="Q10" s="325">
        <f t="shared" si="0"/>
        <v>0</v>
      </c>
      <c r="R10" s="311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5">
      <c r="A11" s="80">
        <v>6</v>
      </c>
      <c r="B11" s="324"/>
      <c r="C11" s="324"/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5">
        <f t="shared" si="0"/>
        <v>0</v>
      </c>
      <c r="R11" s="311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5">
      <c r="A12" s="80">
        <v>7</v>
      </c>
      <c r="B12" s="324"/>
      <c r="C12" s="324"/>
      <c r="D12" s="324"/>
      <c r="E12" s="324"/>
      <c r="F12" s="324"/>
      <c r="G12" s="324"/>
      <c r="H12" s="324"/>
      <c r="I12" s="324"/>
      <c r="J12" s="324"/>
      <c r="K12" s="324"/>
      <c r="L12" s="324"/>
      <c r="M12" s="324"/>
      <c r="N12" s="324"/>
      <c r="O12" s="324"/>
      <c r="P12" s="324"/>
      <c r="Q12" s="325">
        <f t="shared" si="0"/>
        <v>0</v>
      </c>
      <c r="R12" s="311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5">
      <c r="A13" s="80">
        <v>8</v>
      </c>
      <c r="B13" s="324"/>
      <c r="C13" s="324"/>
      <c r="D13" s="324"/>
      <c r="E13" s="324"/>
      <c r="F13" s="324"/>
      <c r="G13" s="324"/>
      <c r="H13" s="324"/>
      <c r="I13" s="324"/>
      <c r="J13" s="324"/>
      <c r="K13" s="324"/>
      <c r="L13" s="324"/>
      <c r="M13" s="324"/>
      <c r="N13" s="324"/>
      <c r="O13" s="324"/>
      <c r="P13" s="324"/>
      <c r="Q13" s="325">
        <f t="shared" si="0"/>
        <v>0</v>
      </c>
      <c r="R13" s="311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5">
      <c r="A14" s="80">
        <v>9</v>
      </c>
      <c r="B14" s="324"/>
      <c r="C14" s="324"/>
      <c r="D14" s="324"/>
      <c r="E14" s="324"/>
      <c r="F14" s="324"/>
      <c r="G14" s="324"/>
      <c r="H14" s="324"/>
      <c r="I14" s="324"/>
      <c r="J14" s="324"/>
      <c r="K14" s="324"/>
      <c r="L14" s="324"/>
      <c r="M14" s="324"/>
      <c r="N14" s="324"/>
      <c r="O14" s="324"/>
      <c r="P14" s="324"/>
      <c r="Q14" s="325">
        <f t="shared" si="0"/>
        <v>0</v>
      </c>
      <c r="R14" s="311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5">
      <c r="A15" s="80">
        <v>10</v>
      </c>
      <c r="B15" s="324"/>
      <c r="C15" s="324"/>
      <c r="D15" s="324"/>
      <c r="E15" s="324"/>
      <c r="F15" s="324"/>
      <c r="G15" s="324"/>
      <c r="H15" s="324"/>
      <c r="I15" s="324"/>
      <c r="J15" s="324"/>
      <c r="K15" s="324"/>
      <c r="L15" s="324"/>
      <c r="M15" s="324"/>
      <c r="N15" s="324"/>
      <c r="O15" s="324"/>
      <c r="P15" s="324"/>
      <c r="Q15" s="325">
        <f t="shared" si="0"/>
        <v>0</v>
      </c>
      <c r="R15" s="311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5">
      <c r="A16" s="80">
        <v>11</v>
      </c>
      <c r="B16" s="324"/>
      <c r="C16" s="324"/>
      <c r="D16" s="324"/>
      <c r="E16" s="324"/>
      <c r="F16" s="324"/>
      <c r="G16" s="324"/>
      <c r="H16" s="324"/>
      <c r="I16" s="324"/>
      <c r="J16" s="324"/>
      <c r="K16" s="324"/>
      <c r="L16" s="324"/>
      <c r="M16" s="324"/>
      <c r="N16" s="324"/>
      <c r="O16" s="324"/>
      <c r="P16" s="324"/>
      <c r="Q16" s="325">
        <f t="shared" si="0"/>
        <v>0</v>
      </c>
      <c r="R16" s="311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5">
      <c r="A17" s="80">
        <v>12</v>
      </c>
      <c r="B17" s="324"/>
      <c r="C17" s="324"/>
      <c r="D17" s="324"/>
      <c r="E17" s="324"/>
      <c r="F17" s="324"/>
      <c r="G17" s="324"/>
      <c r="H17" s="324"/>
      <c r="I17" s="324"/>
      <c r="J17" s="324"/>
      <c r="K17" s="324"/>
      <c r="L17" s="324"/>
      <c r="M17" s="324"/>
      <c r="N17" s="324"/>
      <c r="O17" s="324"/>
      <c r="P17" s="324"/>
      <c r="Q17" s="325">
        <f t="shared" si="0"/>
        <v>0</v>
      </c>
      <c r="R17" s="311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5">
      <c r="A18" s="80">
        <v>13</v>
      </c>
      <c r="B18" s="324"/>
      <c r="C18" s="324"/>
      <c r="D18" s="324"/>
      <c r="E18" s="324"/>
      <c r="F18" s="324"/>
      <c r="G18" s="324"/>
      <c r="H18" s="324"/>
      <c r="I18" s="324"/>
      <c r="J18" s="324"/>
      <c r="K18" s="324"/>
      <c r="L18" s="324"/>
      <c r="M18" s="324"/>
      <c r="N18" s="324"/>
      <c r="O18" s="324"/>
      <c r="P18" s="324"/>
      <c r="Q18" s="325">
        <f t="shared" si="0"/>
        <v>0</v>
      </c>
      <c r="R18" s="311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5">
      <c r="A19" s="80">
        <v>14</v>
      </c>
      <c r="B19" s="324"/>
      <c r="C19" s="324"/>
      <c r="D19" s="324"/>
      <c r="E19" s="324"/>
      <c r="F19" s="324"/>
      <c r="G19" s="324"/>
      <c r="H19" s="324"/>
      <c r="I19" s="324"/>
      <c r="J19" s="324"/>
      <c r="K19" s="324"/>
      <c r="L19" s="324"/>
      <c r="M19" s="324"/>
      <c r="N19" s="324"/>
      <c r="O19" s="324"/>
      <c r="P19" s="324"/>
      <c r="Q19" s="325">
        <f t="shared" si="0"/>
        <v>0</v>
      </c>
      <c r="R19" s="311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5">
      <c r="A20" s="80">
        <v>15</v>
      </c>
      <c r="B20" s="324"/>
      <c r="C20" s="324"/>
      <c r="D20" s="324"/>
      <c r="E20" s="324"/>
      <c r="F20" s="324"/>
      <c r="G20" s="324"/>
      <c r="H20" s="324"/>
      <c r="I20" s="324"/>
      <c r="J20" s="324"/>
      <c r="K20" s="324"/>
      <c r="L20" s="324"/>
      <c r="M20" s="324"/>
      <c r="N20" s="324"/>
      <c r="O20" s="324"/>
      <c r="P20" s="324"/>
      <c r="Q20" s="325">
        <f t="shared" si="0"/>
        <v>0</v>
      </c>
      <c r="R20" s="311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5">
      <c r="A21" s="80">
        <v>16</v>
      </c>
      <c r="B21" s="324"/>
      <c r="C21" s="324"/>
      <c r="D21" s="324"/>
      <c r="E21" s="324"/>
      <c r="F21" s="324"/>
      <c r="G21" s="324"/>
      <c r="H21" s="324"/>
      <c r="I21" s="324"/>
      <c r="J21" s="324"/>
      <c r="K21" s="324"/>
      <c r="L21" s="324"/>
      <c r="M21" s="324"/>
      <c r="N21" s="324"/>
      <c r="O21" s="324"/>
      <c r="P21" s="324"/>
      <c r="Q21" s="325">
        <f t="shared" si="0"/>
        <v>0</v>
      </c>
      <c r="R21" s="311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5">
      <c r="A22" s="80">
        <v>17</v>
      </c>
      <c r="B22" s="324"/>
      <c r="C22" s="324"/>
      <c r="D22" s="324"/>
      <c r="E22" s="324"/>
      <c r="F22" s="324"/>
      <c r="G22" s="324"/>
      <c r="H22" s="324"/>
      <c r="I22" s="324"/>
      <c r="J22" s="324"/>
      <c r="K22" s="324"/>
      <c r="L22" s="324"/>
      <c r="M22" s="324"/>
      <c r="N22" s="324"/>
      <c r="O22" s="324"/>
      <c r="P22" s="324"/>
      <c r="Q22" s="325">
        <f t="shared" si="0"/>
        <v>0</v>
      </c>
      <c r="R22" s="311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5">
      <c r="A23" s="80">
        <v>18</v>
      </c>
      <c r="B23" s="324"/>
      <c r="C23" s="324"/>
      <c r="D23" s="324"/>
      <c r="E23" s="324"/>
      <c r="F23" s="324"/>
      <c r="G23" s="324"/>
      <c r="H23" s="324"/>
      <c r="I23" s="324"/>
      <c r="J23" s="324"/>
      <c r="K23" s="324"/>
      <c r="L23" s="324"/>
      <c r="M23" s="324"/>
      <c r="N23" s="324"/>
      <c r="O23" s="324"/>
      <c r="P23" s="324"/>
      <c r="Q23" s="325">
        <f t="shared" si="0"/>
        <v>0</v>
      </c>
      <c r="R23" s="311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5">
      <c r="A24" s="80">
        <v>19</v>
      </c>
      <c r="B24" s="324"/>
      <c r="C24" s="324"/>
      <c r="D24" s="324"/>
      <c r="E24" s="324"/>
      <c r="F24" s="324"/>
      <c r="G24" s="324"/>
      <c r="H24" s="324"/>
      <c r="I24" s="324"/>
      <c r="J24" s="324"/>
      <c r="K24" s="324"/>
      <c r="L24" s="324"/>
      <c r="M24" s="324"/>
      <c r="N24" s="324"/>
      <c r="O24" s="324"/>
      <c r="P24" s="324"/>
      <c r="Q24" s="325">
        <f t="shared" si="0"/>
        <v>0</v>
      </c>
      <c r="R24" s="311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5">
      <c r="A25" s="80">
        <v>20</v>
      </c>
      <c r="B25" s="324"/>
      <c r="C25" s="324"/>
      <c r="D25" s="324"/>
      <c r="E25" s="324"/>
      <c r="F25" s="324"/>
      <c r="G25" s="324"/>
      <c r="H25" s="324"/>
      <c r="I25" s="324"/>
      <c r="J25" s="324"/>
      <c r="K25" s="324"/>
      <c r="L25" s="324"/>
      <c r="M25" s="324"/>
      <c r="N25" s="324"/>
      <c r="O25" s="324"/>
      <c r="P25" s="324"/>
      <c r="Q25" s="325">
        <f t="shared" si="0"/>
        <v>0</v>
      </c>
      <c r="R25" s="311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5">
      <c r="A26" s="80">
        <v>21</v>
      </c>
      <c r="B26" s="324"/>
      <c r="C26" s="324"/>
      <c r="D26" s="324"/>
      <c r="E26" s="324"/>
      <c r="F26" s="324"/>
      <c r="G26" s="324"/>
      <c r="H26" s="324"/>
      <c r="I26" s="324"/>
      <c r="J26" s="324"/>
      <c r="K26" s="324"/>
      <c r="L26" s="324"/>
      <c r="M26" s="324"/>
      <c r="N26" s="324"/>
      <c r="O26" s="324"/>
      <c r="P26" s="324"/>
      <c r="Q26" s="325">
        <f t="shared" si="0"/>
        <v>0</v>
      </c>
      <c r="R26" s="311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5">
      <c r="A27" s="80">
        <v>22</v>
      </c>
      <c r="B27" s="324"/>
      <c r="C27" s="324"/>
      <c r="D27" s="324"/>
      <c r="E27" s="324"/>
      <c r="F27" s="324"/>
      <c r="G27" s="324"/>
      <c r="H27" s="324"/>
      <c r="I27" s="324"/>
      <c r="J27" s="324"/>
      <c r="K27" s="324"/>
      <c r="L27" s="324"/>
      <c r="M27" s="324"/>
      <c r="N27" s="324"/>
      <c r="O27" s="324"/>
      <c r="P27" s="324"/>
      <c r="Q27" s="325">
        <f t="shared" si="0"/>
        <v>0</v>
      </c>
      <c r="R27" s="311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5">
      <c r="A28" s="80">
        <v>23</v>
      </c>
      <c r="B28" s="324"/>
      <c r="C28" s="324"/>
      <c r="D28" s="324"/>
      <c r="E28" s="324"/>
      <c r="F28" s="324"/>
      <c r="G28" s="324"/>
      <c r="H28" s="324"/>
      <c r="I28" s="324"/>
      <c r="J28" s="324"/>
      <c r="K28" s="324"/>
      <c r="L28" s="324"/>
      <c r="M28" s="324"/>
      <c r="N28" s="324"/>
      <c r="O28" s="324"/>
      <c r="P28" s="324"/>
      <c r="Q28" s="325">
        <f t="shared" si="0"/>
        <v>0</v>
      </c>
      <c r="R28" s="311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5">
      <c r="A29" s="80">
        <v>24</v>
      </c>
      <c r="B29" s="324"/>
      <c r="C29" s="324"/>
      <c r="D29" s="324"/>
      <c r="E29" s="324"/>
      <c r="F29" s="324"/>
      <c r="G29" s="324"/>
      <c r="H29" s="324"/>
      <c r="I29" s="324"/>
      <c r="J29" s="324"/>
      <c r="K29" s="324"/>
      <c r="L29" s="324"/>
      <c r="M29" s="324"/>
      <c r="N29" s="324"/>
      <c r="O29" s="324"/>
      <c r="P29" s="324"/>
      <c r="Q29" s="325">
        <f t="shared" si="0"/>
        <v>0</v>
      </c>
      <c r="R29" s="311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5">
      <c r="A30" s="80">
        <v>25</v>
      </c>
      <c r="B30" s="324"/>
      <c r="C30" s="324"/>
      <c r="D30" s="324"/>
      <c r="E30" s="324"/>
      <c r="F30" s="324"/>
      <c r="G30" s="324"/>
      <c r="H30" s="324"/>
      <c r="I30" s="324"/>
      <c r="J30" s="324"/>
      <c r="K30" s="324"/>
      <c r="L30" s="324"/>
      <c r="M30" s="324"/>
      <c r="N30" s="324"/>
      <c r="O30" s="324"/>
      <c r="P30" s="324"/>
      <c r="Q30" s="325">
        <f t="shared" si="0"/>
        <v>0</v>
      </c>
      <c r="R30" s="311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5">
      <c r="A31" s="80">
        <v>26</v>
      </c>
      <c r="B31" s="324"/>
      <c r="C31" s="324"/>
      <c r="D31" s="324"/>
      <c r="E31" s="324"/>
      <c r="F31" s="324"/>
      <c r="G31" s="324"/>
      <c r="H31" s="324"/>
      <c r="I31" s="324"/>
      <c r="J31" s="324"/>
      <c r="K31" s="324"/>
      <c r="L31" s="324"/>
      <c r="M31" s="324"/>
      <c r="N31" s="324"/>
      <c r="O31" s="324"/>
      <c r="P31" s="324"/>
      <c r="Q31" s="325">
        <f t="shared" si="0"/>
        <v>0</v>
      </c>
      <c r="R31" s="311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5">
      <c r="A32" s="80">
        <v>27</v>
      </c>
      <c r="B32" s="324"/>
      <c r="C32" s="324"/>
      <c r="D32" s="324"/>
      <c r="E32" s="324"/>
      <c r="F32" s="324"/>
      <c r="G32" s="324"/>
      <c r="H32" s="324"/>
      <c r="I32" s="324"/>
      <c r="J32" s="324"/>
      <c r="K32" s="324"/>
      <c r="L32" s="324"/>
      <c r="M32" s="324"/>
      <c r="N32" s="324"/>
      <c r="O32" s="324"/>
      <c r="P32" s="324"/>
      <c r="Q32" s="325">
        <f t="shared" si="0"/>
        <v>0</v>
      </c>
      <c r="R32" s="311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5">
      <c r="A33" s="80">
        <v>28</v>
      </c>
      <c r="B33" s="324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4"/>
      <c r="N33" s="324"/>
      <c r="O33" s="324"/>
      <c r="P33" s="324"/>
      <c r="Q33" s="325">
        <f t="shared" si="0"/>
        <v>0</v>
      </c>
      <c r="R33" s="311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5">
      <c r="A34" s="80">
        <v>29</v>
      </c>
      <c r="B34" s="324"/>
      <c r="C34" s="324"/>
      <c r="D34" s="324"/>
      <c r="E34" s="324"/>
      <c r="F34" s="324"/>
      <c r="G34" s="324"/>
      <c r="H34" s="324"/>
      <c r="I34" s="324"/>
      <c r="J34" s="324"/>
      <c r="K34" s="324"/>
      <c r="L34" s="324"/>
      <c r="M34" s="324"/>
      <c r="N34" s="324"/>
      <c r="O34" s="324"/>
      <c r="P34" s="324"/>
      <c r="Q34" s="325">
        <f t="shared" si="0"/>
        <v>0</v>
      </c>
      <c r="R34" s="311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5">
      <c r="A35" s="80">
        <v>30</v>
      </c>
      <c r="B35" s="324"/>
      <c r="C35" s="324"/>
      <c r="D35" s="324"/>
      <c r="E35" s="324"/>
      <c r="F35" s="324"/>
      <c r="G35" s="324"/>
      <c r="H35" s="324"/>
      <c r="I35" s="324"/>
      <c r="J35" s="324"/>
      <c r="K35" s="324"/>
      <c r="L35" s="324"/>
      <c r="M35" s="324"/>
      <c r="N35" s="324"/>
      <c r="O35" s="324"/>
      <c r="P35" s="324"/>
      <c r="Q35" s="325">
        <f t="shared" si="0"/>
        <v>0</v>
      </c>
      <c r="R35" s="311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5">
      <c r="A36" s="80">
        <v>31</v>
      </c>
      <c r="B36" s="324"/>
      <c r="C36" s="324"/>
      <c r="D36" s="324"/>
      <c r="E36" s="324"/>
      <c r="F36" s="324"/>
      <c r="G36" s="324"/>
      <c r="H36" s="324"/>
      <c r="I36" s="324"/>
      <c r="J36" s="324"/>
      <c r="K36" s="324"/>
      <c r="L36" s="324"/>
      <c r="M36" s="324"/>
      <c r="N36" s="324"/>
      <c r="O36" s="324"/>
      <c r="P36" s="324"/>
      <c r="Q36" s="325">
        <f t="shared" si="0"/>
        <v>0</v>
      </c>
      <c r="R36" s="311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5">
      <c r="A37" s="91" t="s">
        <v>258</v>
      </c>
      <c r="B37" s="316">
        <f t="shared" ref="B37:P37" si="1">SUM(B6:B36)</f>
        <v>0</v>
      </c>
      <c r="C37" s="316">
        <f t="shared" si="1"/>
        <v>0</v>
      </c>
      <c r="D37" s="316">
        <f t="shared" si="1"/>
        <v>0</v>
      </c>
      <c r="E37" s="316">
        <f t="shared" si="1"/>
        <v>0</v>
      </c>
      <c r="F37" s="316">
        <f t="shared" si="1"/>
        <v>0</v>
      </c>
      <c r="G37" s="316">
        <f t="shared" si="1"/>
        <v>0</v>
      </c>
      <c r="H37" s="316">
        <f t="shared" si="1"/>
        <v>0</v>
      </c>
      <c r="I37" s="316">
        <f t="shared" si="1"/>
        <v>0</v>
      </c>
      <c r="J37" s="316">
        <f t="shared" si="1"/>
        <v>0</v>
      </c>
      <c r="K37" s="316">
        <f t="shared" si="1"/>
        <v>0</v>
      </c>
      <c r="L37" s="316">
        <f t="shared" si="1"/>
        <v>0</v>
      </c>
      <c r="M37" s="316">
        <f t="shared" si="1"/>
        <v>0</v>
      </c>
      <c r="N37" s="316">
        <f t="shared" si="1"/>
        <v>0</v>
      </c>
      <c r="O37" s="316">
        <f t="shared" si="1"/>
        <v>0</v>
      </c>
      <c r="P37" s="316">
        <f t="shared" si="1"/>
        <v>0</v>
      </c>
      <c r="Q37" s="316">
        <f t="shared" si="0"/>
        <v>0</v>
      </c>
      <c r="R37" s="316">
        <f>+B37-Q37</f>
        <v>0</v>
      </c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5">
      <c r="A38" s="317" t="s">
        <v>259</v>
      </c>
      <c r="B38" s="318">
        <f>-B4+B37</f>
        <v>0</v>
      </c>
      <c r="C38" s="318">
        <f t="shared" ref="C38:Q38" si="2">+C4-C37</f>
        <v>0</v>
      </c>
      <c r="D38" s="318">
        <f t="shared" si="2"/>
        <v>0</v>
      </c>
      <c r="E38" s="318">
        <f t="shared" si="2"/>
        <v>0</v>
      </c>
      <c r="F38" s="318">
        <f t="shared" si="2"/>
        <v>0</v>
      </c>
      <c r="G38" s="318">
        <f t="shared" si="2"/>
        <v>0</v>
      </c>
      <c r="H38" s="318">
        <f t="shared" si="2"/>
        <v>0</v>
      </c>
      <c r="I38" s="318">
        <f t="shared" si="2"/>
        <v>0</v>
      </c>
      <c r="J38" s="318">
        <f t="shared" si="2"/>
        <v>0</v>
      </c>
      <c r="K38" s="318">
        <f t="shared" si="2"/>
        <v>0</v>
      </c>
      <c r="L38" s="318">
        <f t="shared" si="2"/>
        <v>0</v>
      </c>
      <c r="M38" s="318">
        <f t="shared" si="2"/>
        <v>0</v>
      </c>
      <c r="N38" s="318">
        <f t="shared" si="2"/>
        <v>0</v>
      </c>
      <c r="O38" s="318">
        <f t="shared" si="2"/>
        <v>0</v>
      </c>
      <c r="P38" s="318">
        <f t="shared" si="2"/>
        <v>0</v>
      </c>
      <c r="Q38" s="318">
        <f t="shared" si="2"/>
        <v>0</v>
      </c>
      <c r="R38" s="328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5">
      <c r="A39" s="80"/>
      <c r="B39" s="329"/>
      <c r="C39" s="329"/>
      <c r="D39" s="329"/>
      <c r="E39" s="329"/>
      <c r="F39" s="329"/>
      <c r="G39" s="329"/>
      <c r="H39" s="329"/>
      <c r="I39" s="329"/>
      <c r="J39" s="329"/>
      <c r="K39" s="329"/>
      <c r="L39" s="329"/>
      <c r="M39" s="329"/>
      <c r="N39" s="329"/>
      <c r="O39" s="329"/>
      <c r="P39" s="329"/>
      <c r="Q39" s="329"/>
      <c r="R39" s="330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5">
      <c r="A40" s="91" t="s">
        <v>260</v>
      </c>
      <c r="B40" s="316">
        <f>Mar!B40+Apr!B4</f>
        <v>0</v>
      </c>
      <c r="C40" s="316">
        <f>Mar!C40+Apr!C4</f>
        <v>0</v>
      </c>
      <c r="D40" s="316">
        <f>Mar!D40+Apr!D4</f>
        <v>0</v>
      </c>
      <c r="E40" s="316">
        <f>Mar!E40+Apr!E4</f>
        <v>0</v>
      </c>
      <c r="F40" s="316">
        <f>Mar!F40+Apr!F4</f>
        <v>0</v>
      </c>
      <c r="G40" s="316">
        <f>Mar!G40+Apr!G4</f>
        <v>0</v>
      </c>
      <c r="H40" s="316">
        <f>Mar!H40+Apr!H4</f>
        <v>0</v>
      </c>
      <c r="I40" s="316">
        <f>Mar!I40+Apr!I4</f>
        <v>0</v>
      </c>
      <c r="J40" s="316">
        <f>Mar!J40+Apr!J4</f>
        <v>0</v>
      </c>
      <c r="K40" s="316">
        <f>Mar!K40+Apr!K4</f>
        <v>0</v>
      </c>
      <c r="L40" s="316">
        <f>Mar!L40+Apr!L4</f>
        <v>0</v>
      </c>
      <c r="M40" s="316">
        <f>Mar!M40+Apr!M4</f>
        <v>0</v>
      </c>
      <c r="N40" s="316">
        <f>Mar!N40+Apr!N4</f>
        <v>0</v>
      </c>
      <c r="O40" s="316">
        <f>Mar!O40+Apr!O4</f>
        <v>0</v>
      </c>
      <c r="P40" s="316">
        <f>Mar!P40+Apr!P4</f>
        <v>0</v>
      </c>
      <c r="Q40" s="316">
        <f t="shared" ref="Q40:Q41" si="3">SUM(C40:P40)</f>
        <v>0</v>
      </c>
      <c r="R40" s="328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5">
      <c r="A41" s="91" t="s">
        <v>261</v>
      </c>
      <c r="B41" s="316">
        <f>Mar!B41+Apr!B37</f>
        <v>0</v>
      </c>
      <c r="C41" s="316">
        <f>Mar!C41+Apr!C37</f>
        <v>0</v>
      </c>
      <c r="D41" s="316">
        <f>Mar!D41+Apr!D37</f>
        <v>0</v>
      </c>
      <c r="E41" s="316">
        <f>Mar!E41+Apr!E37</f>
        <v>0</v>
      </c>
      <c r="F41" s="316">
        <f>Mar!F41+Apr!F37</f>
        <v>0</v>
      </c>
      <c r="G41" s="316">
        <f>Mar!G41+Apr!G37</f>
        <v>0</v>
      </c>
      <c r="H41" s="316">
        <f>Mar!H41+Apr!H37</f>
        <v>0</v>
      </c>
      <c r="I41" s="316">
        <f>Mar!I41+Apr!I37</f>
        <v>0</v>
      </c>
      <c r="J41" s="316">
        <f>Mar!J41+Apr!J37</f>
        <v>0</v>
      </c>
      <c r="K41" s="316">
        <f>Mar!K41+Apr!K37</f>
        <v>0</v>
      </c>
      <c r="L41" s="316">
        <f>Mar!L41+Apr!L37</f>
        <v>0</v>
      </c>
      <c r="M41" s="316">
        <f>Mar!M41+Apr!M37</f>
        <v>0</v>
      </c>
      <c r="N41" s="316">
        <f>Mar!N41+Apr!N37</f>
        <v>0</v>
      </c>
      <c r="O41" s="316">
        <f>Mar!O41+Apr!O37</f>
        <v>0</v>
      </c>
      <c r="P41" s="316">
        <f>Mar!P41+Apr!P37</f>
        <v>0</v>
      </c>
      <c r="Q41" s="316">
        <f t="shared" si="3"/>
        <v>0</v>
      </c>
      <c r="R41" s="316">
        <f>+B41-Q41</f>
        <v>0</v>
      </c>
      <c r="S41" s="3"/>
      <c r="T41" s="3"/>
      <c r="U41" s="3"/>
      <c r="V41" s="3"/>
      <c r="W41" s="3"/>
      <c r="X41" s="3"/>
      <c r="Y41" s="3"/>
      <c r="Z41" s="3"/>
    </row>
    <row r="42" spans="1:26" ht="27.75" customHeight="1" x14ac:dyDescent="0.25">
      <c r="A42" s="317" t="s">
        <v>262</v>
      </c>
      <c r="B42" s="318">
        <f>-B40+B41</f>
        <v>0</v>
      </c>
      <c r="C42" s="318">
        <f t="shared" ref="C42:Q42" si="4">+C40-C41</f>
        <v>0</v>
      </c>
      <c r="D42" s="318">
        <f t="shared" si="4"/>
        <v>0</v>
      </c>
      <c r="E42" s="318">
        <f t="shared" si="4"/>
        <v>0</v>
      </c>
      <c r="F42" s="318">
        <f t="shared" si="4"/>
        <v>0</v>
      </c>
      <c r="G42" s="318">
        <f t="shared" si="4"/>
        <v>0</v>
      </c>
      <c r="H42" s="318">
        <f t="shared" si="4"/>
        <v>0</v>
      </c>
      <c r="I42" s="318">
        <f t="shared" si="4"/>
        <v>0</v>
      </c>
      <c r="J42" s="318">
        <f t="shared" si="4"/>
        <v>0</v>
      </c>
      <c r="K42" s="318">
        <f t="shared" si="4"/>
        <v>0</v>
      </c>
      <c r="L42" s="318">
        <f t="shared" si="4"/>
        <v>0</v>
      </c>
      <c r="M42" s="318">
        <f t="shared" si="4"/>
        <v>0</v>
      </c>
      <c r="N42" s="318">
        <f t="shared" si="4"/>
        <v>0</v>
      </c>
      <c r="O42" s="318">
        <f t="shared" si="4"/>
        <v>0</v>
      </c>
      <c r="P42" s="318">
        <f t="shared" si="4"/>
        <v>0</v>
      </c>
      <c r="Q42" s="318">
        <f t="shared" si="4"/>
        <v>0</v>
      </c>
      <c r="R42" s="328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5">
      <c r="A43" s="80"/>
      <c r="B43" s="322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78" t="str">
        <f>Jan!Q43</f>
        <v>Form Version Aug 6, 2023</v>
      </c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5">
      <c r="A44" s="76"/>
      <c r="B44" s="80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5">
      <c r="A45" s="80"/>
      <c r="B45" s="80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5">
      <c r="A46" s="80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5">
      <c r="A47" s="80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5">
      <c r="A48" s="80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5">
      <c r="A49" s="80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5">
      <c r="A50" s="80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5">
      <c r="A51" s="80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5">
      <c r="A52" s="80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5">
      <c r="A53" s="80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5">
      <c r="A54" s="80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5">
      <c r="A55" s="80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5">
      <c r="A56" s="80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5">
      <c r="A57" s="80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5">
      <c r="A58" s="80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5">
      <c r="A59" s="80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5">
      <c r="A60" s="80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5">
      <c r="A61" s="80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5">
      <c r="A62" s="80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5">
      <c r="A63" s="80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5">
      <c r="A64" s="80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5">
      <c r="A65" s="80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5">
      <c r="A66" s="80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5">
      <c r="A67" s="80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5">
      <c r="A68" s="80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5">
      <c r="A69" s="80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5">
      <c r="A70" s="80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5">
      <c r="A71" s="80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5">
      <c r="A72" s="80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5">
      <c r="A73" s="80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5">
      <c r="A74" s="80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5">
      <c r="A75" s="80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5">
      <c r="A76" s="80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5">
      <c r="A77" s="80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5">
      <c r="A78" s="80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5">
      <c r="A79" s="80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5">
      <c r="A80" s="80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5">
      <c r="A81" s="80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5">
      <c r="A82" s="80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5">
      <c r="A83" s="80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5">
      <c r="A84" s="80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5">
      <c r="A85" s="80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5">
      <c r="A86" s="80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5">
      <c r="A87" s="80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5">
      <c r="A88" s="80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5">
      <c r="A89" s="80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5">
      <c r="A90" s="80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5">
      <c r="A91" s="80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5">
      <c r="A92" s="80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5">
      <c r="A93" s="80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5">
      <c r="A94" s="80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5">
      <c r="A95" s="80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5">
      <c r="A96" s="80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5">
      <c r="A97" s="80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5">
      <c r="A98" s="80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5">
      <c r="A99" s="80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5">
      <c r="A100" s="80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5">
      <c r="A101" s="80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5">
      <c r="A102" s="80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5">
      <c r="A103" s="80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5">
      <c r="A104" s="80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5">
      <c r="A105" s="80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5">
      <c r="A106" s="80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5">
      <c r="A107" s="80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5">
      <c r="A108" s="80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5">
      <c r="A109" s="80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80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80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80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80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80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80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80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80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80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80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80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80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80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80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80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80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80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80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80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80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80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80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80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80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80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80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80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80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80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80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80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80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80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80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80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80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80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80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80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80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80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80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80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80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80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80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80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80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80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80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80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80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80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80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80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80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80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80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80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80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80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80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80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80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80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80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80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80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80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80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80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80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80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80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80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80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80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80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80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80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80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80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80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80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80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80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80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80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80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80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80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80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80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80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80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80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80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80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80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80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80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80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80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80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80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80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80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80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80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80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80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80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80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80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80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80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80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80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80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80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80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80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80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80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80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80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80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80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80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80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80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80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80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80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80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80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80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80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80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80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80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80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80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80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80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80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80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80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80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80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80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80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80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80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80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80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80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80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80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80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80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80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80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80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80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80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80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80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80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80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80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80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80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80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80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80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80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80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80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80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80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80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80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80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80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80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80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80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80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80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80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80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80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80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80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80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80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80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80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80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80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80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80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80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80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80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80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80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80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80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80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80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80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80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80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80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80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80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80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80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80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80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80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80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80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80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80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80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80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80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80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80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80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80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80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80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80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80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80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80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80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80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80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80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80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80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80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80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80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80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80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80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80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80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80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80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80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80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80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80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80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80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80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80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80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80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80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80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80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80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80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80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80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80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80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80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80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80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80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80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80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80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80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80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80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80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80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80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80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80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80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80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80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80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80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80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80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80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80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80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80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80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80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80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80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80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80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80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80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80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80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80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80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80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80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80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80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80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80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80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80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80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80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80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80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80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80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80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80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80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80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80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80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80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80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80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80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80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80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80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80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80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80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80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80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80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80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80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80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80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80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80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80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80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80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80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80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80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80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80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80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80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80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80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80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80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80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80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80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80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80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80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80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80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80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80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80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80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80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80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80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80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80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80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80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80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80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80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80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80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80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80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80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80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80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80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80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80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80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80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80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80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80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80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80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80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80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80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80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80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80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80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80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80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80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80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80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80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80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80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80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80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80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80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80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80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80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80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80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80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80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80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80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80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80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80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80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80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80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80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80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80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80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80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80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80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80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80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80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80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80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80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80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80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80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80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80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80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80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80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80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80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80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80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80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80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80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80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80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80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80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80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80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80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80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80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80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80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80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80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80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80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80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80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80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80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80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80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80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80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80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80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80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80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80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80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80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80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80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80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80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80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80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80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80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80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80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80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80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80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80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80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80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80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80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80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80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80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80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80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80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80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80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80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80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80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80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80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80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80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80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80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80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80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80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80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80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80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80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80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80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80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80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80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80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80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80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80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80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80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80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80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80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80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80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80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80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80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80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80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80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80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80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80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80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80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80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80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80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80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80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80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80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80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80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80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80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80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80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80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80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80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80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80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80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80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80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80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80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80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80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80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80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80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80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80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80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80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80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80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80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80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80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80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80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80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80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80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80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80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80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80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80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80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80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80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80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80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80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80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80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80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80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80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80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80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80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80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80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80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80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80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80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80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80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80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80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80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80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80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80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80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80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80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80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80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80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80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80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80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80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80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80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80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80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80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80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80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80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80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80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80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80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80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80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80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80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80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80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80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80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80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80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80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80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80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80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80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80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80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80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80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80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80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80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80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80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80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80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80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80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80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80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80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80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80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80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80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80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80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80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80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80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80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80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80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80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80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80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80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80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80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80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80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80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80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80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80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80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80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80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80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80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80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80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80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80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80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80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80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80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80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80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80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80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80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80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80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80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80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80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80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80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80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80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80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80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80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80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80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80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80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80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80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80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80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80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80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80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80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80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80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80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80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80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80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80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80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80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80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80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80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80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80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80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80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80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80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80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80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80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80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80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80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80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80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80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80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80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80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80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80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80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80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80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80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80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80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80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80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80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80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80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80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80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80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80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80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80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80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80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80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80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80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80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80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80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80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80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80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80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80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80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80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80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80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80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80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80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80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80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80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80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80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80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80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80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80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80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80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80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80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80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80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80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80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80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80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80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80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80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80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80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80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80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80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80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80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80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80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80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80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80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80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80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80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80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80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80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80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80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80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80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80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80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80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80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80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80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80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80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80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80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80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80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80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80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80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80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80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80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rintOptions gridLines="1"/>
  <pageMargins left="0.56000000000000005" right="0.51" top="1" bottom="1" header="0" footer="0"/>
  <pageSetup orientation="landscape"/>
  <headerFooter>
    <oddHeader>&amp;CMonthly Budget</oddHeader>
    <oddFooter>&amp;L&amp;F &amp;A&amp;R&amp;D &amp;T</oddFooter>
  </headerFooter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  <pageSetUpPr fitToPage="1"/>
  </sheetPr>
  <dimension ref="A1:Z1000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12.6640625" defaultRowHeight="15" customHeight="1" x14ac:dyDescent="0.25"/>
  <cols>
    <col min="1" max="1" width="13.77734375" customWidth="1"/>
    <col min="2" max="2" width="16.21875" customWidth="1"/>
    <col min="3" max="16" width="13.77734375" customWidth="1"/>
    <col min="17" max="17" width="15.77734375" customWidth="1"/>
    <col min="18" max="18" width="11.6640625" customWidth="1"/>
    <col min="19" max="26" width="8.77734375" customWidth="1"/>
  </cols>
  <sheetData>
    <row r="1" spans="1:26" ht="12.75" customHeight="1" x14ac:dyDescent="0.3">
      <c r="A1" s="81" t="s">
        <v>55</v>
      </c>
      <c r="B1" s="310" t="s">
        <v>248</v>
      </c>
      <c r="C1" s="81" t="s">
        <v>56</v>
      </c>
      <c r="D1" s="310">
        <f>'Monthly Budget'!$F$2</f>
        <v>0</v>
      </c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0" t="s">
        <v>57</v>
      </c>
      <c r="S1" s="84"/>
      <c r="T1" s="84"/>
      <c r="U1" s="84"/>
      <c r="V1" s="84"/>
      <c r="W1" s="84"/>
      <c r="X1" s="84"/>
      <c r="Y1" s="84"/>
      <c r="Z1" s="84"/>
    </row>
    <row r="2" spans="1:26" ht="12.75" customHeight="1" x14ac:dyDescent="0.25">
      <c r="A2" s="80"/>
      <c r="B2" s="85"/>
      <c r="C2" s="85" t="s">
        <v>58</v>
      </c>
      <c r="D2" s="85"/>
      <c r="E2" s="85"/>
      <c r="F2" s="85"/>
      <c r="G2" s="85"/>
      <c r="H2" s="85"/>
      <c r="I2" s="85"/>
      <c r="J2" s="85" t="s">
        <v>59</v>
      </c>
      <c r="K2" s="85"/>
      <c r="L2" s="85"/>
      <c r="M2" s="80" t="s">
        <v>60</v>
      </c>
      <c r="N2" s="80"/>
      <c r="O2" s="80"/>
      <c r="P2" s="80" t="s">
        <v>61</v>
      </c>
      <c r="Q2" s="80" t="s">
        <v>62</v>
      </c>
      <c r="R2" s="80" t="s">
        <v>63</v>
      </c>
      <c r="S2" s="80"/>
      <c r="T2" s="80"/>
      <c r="U2" s="80"/>
      <c r="V2" s="80"/>
      <c r="W2" s="80"/>
      <c r="X2" s="80"/>
      <c r="Y2" s="80"/>
      <c r="Z2" s="80"/>
    </row>
    <row r="3" spans="1:26" ht="12.75" customHeight="1" x14ac:dyDescent="0.25">
      <c r="A3" s="80" t="s">
        <v>64</v>
      </c>
      <c r="B3" s="80" t="s">
        <v>65</v>
      </c>
      <c r="C3" s="80" t="s">
        <v>66</v>
      </c>
      <c r="D3" s="80" t="s">
        <v>67</v>
      </c>
      <c r="E3" s="80" t="s">
        <v>68</v>
      </c>
      <c r="F3" s="80" t="s">
        <v>69</v>
      </c>
      <c r="G3" s="80" t="s">
        <v>70</v>
      </c>
      <c r="H3" s="80" t="s">
        <v>71</v>
      </c>
      <c r="I3" s="80" t="s">
        <v>72</v>
      </c>
      <c r="J3" s="80" t="s">
        <v>73</v>
      </c>
      <c r="K3" s="80" t="s">
        <v>74</v>
      </c>
      <c r="L3" s="80" t="s">
        <v>75</v>
      </c>
      <c r="M3" s="80" t="s">
        <v>76</v>
      </c>
      <c r="N3" s="80" t="s">
        <v>77</v>
      </c>
      <c r="O3" s="80" t="s">
        <v>78</v>
      </c>
      <c r="P3" s="80" t="s">
        <v>79</v>
      </c>
      <c r="Q3" s="80" t="s">
        <v>80</v>
      </c>
      <c r="R3" s="80" t="s">
        <v>81</v>
      </c>
      <c r="S3" s="80"/>
      <c r="T3" s="80"/>
      <c r="U3" s="80"/>
      <c r="V3" s="80"/>
      <c r="W3" s="80"/>
      <c r="X3" s="80"/>
      <c r="Y3" s="80"/>
      <c r="Z3" s="80"/>
    </row>
    <row r="4" spans="1:26" ht="12.75" customHeight="1" x14ac:dyDescent="0.25">
      <c r="A4" s="91" t="s">
        <v>257</v>
      </c>
      <c r="B4" s="311">
        <f>'Monthly Budget'!B10</f>
        <v>0</v>
      </c>
      <c r="C4" s="311">
        <f>'Monthly Budget'!C10</f>
        <v>0</v>
      </c>
      <c r="D4" s="311">
        <f>'Monthly Budget'!D10</f>
        <v>0</v>
      </c>
      <c r="E4" s="311">
        <f>'Monthly Budget'!E10</f>
        <v>0</v>
      </c>
      <c r="F4" s="311">
        <f>'Monthly Budget'!F10</f>
        <v>0</v>
      </c>
      <c r="G4" s="311">
        <f>'Monthly Budget'!G10</f>
        <v>0</v>
      </c>
      <c r="H4" s="311">
        <f>'Monthly Budget'!H10</f>
        <v>0</v>
      </c>
      <c r="I4" s="311">
        <f>'Monthly Budget'!I10</f>
        <v>0</v>
      </c>
      <c r="J4" s="311">
        <f>'Monthly Budget'!J10</f>
        <v>0</v>
      </c>
      <c r="K4" s="311">
        <f>'Monthly Budget'!K10</f>
        <v>0</v>
      </c>
      <c r="L4" s="311">
        <f>'Monthly Budget'!L10</f>
        <v>0</v>
      </c>
      <c r="M4" s="311">
        <f>'Monthly Budget'!M10</f>
        <v>0</v>
      </c>
      <c r="N4" s="311">
        <f>'Monthly Budget'!N10</f>
        <v>0</v>
      </c>
      <c r="O4" s="311">
        <f>'Monthly Budget'!O10</f>
        <v>0</v>
      </c>
      <c r="P4" s="311">
        <f>'Monthly Budget'!P10</f>
        <v>0</v>
      </c>
      <c r="Q4" s="311">
        <f>SUM(C4:P4)</f>
        <v>0</v>
      </c>
      <c r="R4" s="311">
        <f>+B4-Q4</f>
        <v>0</v>
      </c>
      <c r="S4" s="14"/>
      <c r="T4" s="14"/>
      <c r="U4" s="14"/>
      <c r="V4" s="14"/>
      <c r="W4" s="14"/>
      <c r="X4" s="14"/>
      <c r="Y4" s="14"/>
      <c r="Z4" s="14"/>
    </row>
    <row r="5" spans="1:26" ht="12.75" customHeight="1" x14ac:dyDescent="0.25">
      <c r="A5" s="80" t="s">
        <v>82</v>
      </c>
      <c r="B5" s="32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5">
      <c r="A6" s="80">
        <v>1</v>
      </c>
      <c r="B6" s="331"/>
      <c r="C6" s="331"/>
      <c r="D6" s="331"/>
      <c r="E6" s="331"/>
      <c r="F6" s="331"/>
      <c r="G6" s="331"/>
      <c r="H6" s="331"/>
      <c r="I6" s="331"/>
      <c r="J6" s="331"/>
      <c r="K6" s="331"/>
      <c r="L6" s="331"/>
      <c r="M6" s="331"/>
      <c r="N6" s="331"/>
      <c r="O6" s="331"/>
      <c r="P6" s="331"/>
      <c r="Q6" s="325">
        <f t="shared" ref="Q6:Q37" si="0">SUM(C6:P6)</f>
        <v>0</v>
      </c>
      <c r="R6" s="311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5">
      <c r="A7" s="80">
        <v>2</v>
      </c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331"/>
      <c r="M7" s="331"/>
      <c r="N7" s="331"/>
      <c r="O7" s="331"/>
      <c r="P7" s="331"/>
      <c r="Q7" s="325">
        <f t="shared" si="0"/>
        <v>0</v>
      </c>
      <c r="R7" s="311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5">
      <c r="A8" s="80">
        <v>3</v>
      </c>
      <c r="B8" s="331"/>
      <c r="C8" s="331"/>
      <c r="D8" s="331"/>
      <c r="E8" s="331"/>
      <c r="F8" s="331"/>
      <c r="G8" s="331"/>
      <c r="H8" s="331"/>
      <c r="I8" s="331"/>
      <c r="J8" s="331"/>
      <c r="K8" s="331"/>
      <c r="L8" s="331"/>
      <c r="M8" s="331"/>
      <c r="N8" s="331"/>
      <c r="O8" s="331"/>
      <c r="P8" s="331"/>
      <c r="Q8" s="325">
        <f t="shared" si="0"/>
        <v>0</v>
      </c>
      <c r="R8" s="311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5">
      <c r="A9" s="80">
        <v>4</v>
      </c>
      <c r="B9" s="331"/>
      <c r="C9" s="331"/>
      <c r="D9" s="331"/>
      <c r="E9" s="331"/>
      <c r="F9" s="331"/>
      <c r="G9" s="331"/>
      <c r="H9" s="331"/>
      <c r="I9" s="331"/>
      <c r="J9" s="331"/>
      <c r="K9" s="331"/>
      <c r="L9" s="331"/>
      <c r="M9" s="331"/>
      <c r="N9" s="331"/>
      <c r="O9" s="331"/>
      <c r="P9" s="331"/>
      <c r="Q9" s="325">
        <f t="shared" si="0"/>
        <v>0</v>
      </c>
      <c r="R9" s="311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5">
      <c r="A10" s="80">
        <v>5</v>
      </c>
      <c r="B10" s="331"/>
      <c r="C10" s="331"/>
      <c r="D10" s="331"/>
      <c r="E10" s="331"/>
      <c r="F10" s="331"/>
      <c r="G10" s="331"/>
      <c r="H10" s="331"/>
      <c r="I10" s="331"/>
      <c r="J10" s="331"/>
      <c r="K10" s="331"/>
      <c r="L10" s="331"/>
      <c r="M10" s="331"/>
      <c r="N10" s="331"/>
      <c r="O10" s="331"/>
      <c r="P10" s="331"/>
      <c r="Q10" s="325">
        <f t="shared" si="0"/>
        <v>0</v>
      </c>
      <c r="R10" s="311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5">
      <c r="A11" s="80">
        <v>6</v>
      </c>
      <c r="B11" s="331"/>
      <c r="C11" s="331"/>
      <c r="D11" s="331"/>
      <c r="E11" s="331"/>
      <c r="F11" s="331"/>
      <c r="G11" s="331"/>
      <c r="H11" s="331"/>
      <c r="I11" s="331"/>
      <c r="J11" s="331"/>
      <c r="K11" s="331"/>
      <c r="L11" s="331"/>
      <c r="M11" s="331"/>
      <c r="N11" s="331"/>
      <c r="O11" s="331"/>
      <c r="P11" s="331"/>
      <c r="Q11" s="325">
        <f t="shared" si="0"/>
        <v>0</v>
      </c>
      <c r="R11" s="311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5">
      <c r="A12" s="80">
        <v>7</v>
      </c>
      <c r="B12" s="331"/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1"/>
      <c r="N12" s="331"/>
      <c r="O12" s="331"/>
      <c r="P12" s="331"/>
      <c r="Q12" s="325">
        <f t="shared" si="0"/>
        <v>0</v>
      </c>
      <c r="R12" s="311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5">
      <c r="A13" s="80">
        <v>8</v>
      </c>
      <c r="B13" s="331"/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25">
        <f t="shared" si="0"/>
        <v>0</v>
      </c>
      <c r="R13" s="311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5">
      <c r="A14" s="80">
        <v>9</v>
      </c>
      <c r="B14" s="331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1"/>
      <c r="N14" s="331"/>
      <c r="O14" s="331"/>
      <c r="P14" s="331"/>
      <c r="Q14" s="325">
        <f t="shared" si="0"/>
        <v>0</v>
      </c>
      <c r="R14" s="311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5">
      <c r="A15" s="80">
        <v>10</v>
      </c>
      <c r="B15" s="331"/>
      <c r="C15" s="331"/>
      <c r="D15" s="331"/>
      <c r="E15" s="331"/>
      <c r="F15" s="331"/>
      <c r="G15" s="331"/>
      <c r="H15" s="331"/>
      <c r="I15" s="331"/>
      <c r="J15" s="331"/>
      <c r="K15" s="331"/>
      <c r="L15" s="331"/>
      <c r="M15" s="331"/>
      <c r="N15" s="331"/>
      <c r="O15" s="331"/>
      <c r="P15" s="331"/>
      <c r="Q15" s="325">
        <f t="shared" si="0"/>
        <v>0</v>
      </c>
      <c r="R15" s="311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5">
      <c r="A16" s="80">
        <v>11</v>
      </c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1"/>
      <c r="O16" s="331"/>
      <c r="P16" s="331"/>
      <c r="Q16" s="325">
        <f t="shared" si="0"/>
        <v>0</v>
      </c>
      <c r="R16" s="311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5">
      <c r="A17" s="80">
        <v>12</v>
      </c>
      <c r="B17" s="331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1"/>
      <c r="N17" s="331"/>
      <c r="O17" s="331"/>
      <c r="P17" s="331"/>
      <c r="Q17" s="325">
        <f t="shared" si="0"/>
        <v>0</v>
      </c>
      <c r="R17" s="311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5">
      <c r="A18" s="80">
        <v>13</v>
      </c>
      <c r="B18" s="331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1"/>
      <c r="N18" s="331"/>
      <c r="O18" s="331"/>
      <c r="P18" s="331"/>
      <c r="Q18" s="325">
        <f t="shared" si="0"/>
        <v>0</v>
      </c>
      <c r="R18" s="311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5">
      <c r="A19" s="80">
        <v>14</v>
      </c>
      <c r="B19" s="331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25">
        <f t="shared" si="0"/>
        <v>0</v>
      </c>
      <c r="R19" s="311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5">
      <c r="A20" s="80">
        <v>15</v>
      </c>
      <c r="B20" s="331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1"/>
      <c r="N20" s="331"/>
      <c r="O20" s="331"/>
      <c r="P20" s="331"/>
      <c r="Q20" s="325">
        <f t="shared" si="0"/>
        <v>0</v>
      </c>
      <c r="R20" s="311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5">
      <c r="A21" s="80">
        <v>16</v>
      </c>
      <c r="B21" s="331"/>
      <c r="C21" s="331"/>
      <c r="D21" s="331"/>
      <c r="E21" s="331"/>
      <c r="F21" s="331"/>
      <c r="G21" s="331"/>
      <c r="H21" s="331"/>
      <c r="I21" s="331"/>
      <c r="J21" s="331"/>
      <c r="K21" s="331"/>
      <c r="L21" s="331"/>
      <c r="M21" s="331"/>
      <c r="N21" s="331"/>
      <c r="O21" s="331"/>
      <c r="P21" s="331"/>
      <c r="Q21" s="325">
        <f t="shared" si="0"/>
        <v>0</v>
      </c>
      <c r="R21" s="311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5">
      <c r="A22" s="80">
        <v>17</v>
      </c>
      <c r="B22" s="331"/>
      <c r="C22" s="331"/>
      <c r="D22" s="331"/>
      <c r="E22" s="331"/>
      <c r="F22" s="331"/>
      <c r="G22" s="331"/>
      <c r="H22" s="331"/>
      <c r="I22" s="331"/>
      <c r="J22" s="331"/>
      <c r="K22" s="331"/>
      <c r="L22" s="331"/>
      <c r="M22" s="331"/>
      <c r="N22" s="331"/>
      <c r="O22" s="331"/>
      <c r="P22" s="331"/>
      <c r="Q22" s="325">
        <f t="shared" si="0"/>
        <v>0</v>
      </c>
      <c r="R22" s="311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5">
      <c r="A23" s="80">
        <v>18</v>
      </c>
      <c r="B23" s="331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1"/>
      <c r="N23" s="331"/>
      <c r="O23" s="331"/>
      <c r="P23" s="331"/>
      <c r="Q23" s="325">
        <f t="shared" si="0"/>
        <v>0</v>
      </c>
      <c r="R23" s="311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5">
      <c r="A24" s="80">
        <v>19</v>
      </c>
      <c r="B24" s="331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1"/>
      <c r="N24" s="331"/>
      <c r="O24" s="331"/>
      <c r="P24" s="331"/>
      <c r="Q24" s="325">
        <f t="shared" si="0"/>
        <v>0</v>
      </c>
      <c r="R24" s="311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5">
      <c r="A25" s="80">
        <v>20</v>
      </c>
      <c r="B25" s="331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1"/>
      <c r="N25" s="331"/>
      <c r="O25" s="331"/>
      <c r="P25" s="331"/>
      <c r="Q25" s="325">
        <f t="shared" si="0"/>
        <v>0</v>
      </c>
      <c r="R25" s="311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5">
      <c r="A26" s="80">
        <v>21</v>
      </c>
      <c r="B26" s="331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1"/>
      <c r="N26" s="331"/>
      <c r="O26" s="331"/>
      <c r="P26" s="331"/>
      <c r="Q26" s="325">
        <f t="shared" si="0"/>
        <v>0</v>
      </c>
      <c r="R26" s="311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5">
      <c r="A27" s="80">
        <v>22</v>
      </c>
      <c r="B27" s="331"/>
      <c r="C27" s="331"/>
      <c r="D27" s="331"/>
      <c r="E27" s="331"/>
      <c r="F27" s="331"/>
      <c r="G27" s="331"/>
      <c r="H27" s="331"/>
      <c r="I27" s="331"/>
      <c r="J27" s="331"/>
      <c r="K27" s="331"/>
      <c r="L27" s="331"/>
      <c r="M27" s="331"/>
      <c r="N27" s="331"/>
      <c r="O27" s="331"/>
      <c r="P27" s="331"/>
      <c r="Q27" s="325">
        <f t="shared" si="0"/>
        <v>0</v>
      </c>
      <c r="R27" s="311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5">
      <c r="A28" s="80">
        <v>23</v>
      </c>
      <c r="B28" s="331"/>
      <c r="C28" s="331"/>
      <c r="D28" s="331"/>
      <c r="E28" s="331"/>
      <c r="F28" s="331"/>
      <c r="G28" s="331"/>
      <c r="H28" s="331"/>
      <c r="I28" s="331"/>
      <c r="J28" s="331"/>
      <c r="K28" s="331"/>
      <c r="L28" s="331"/>
      <c r="M28" s="331"/>
      <c r="N28" s="331"/>
      <c r="O28" s="331"/>
      <c r="P28" s="331"/>
      <c r="Q28" s="325">
        <f t="shared" si="0"/>
        <v>0</v>
      </c>
      <c r="R28" s="311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5">
      <c r="A29" s="80">
        <v>24</v>
      </c>
      <c r="B29" s="331"/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1"/>
      <c r="N29" s="331"/>
      <c r="O29" s="331"/>
      <c r="P29" s="331"/>
      <c r="Q29" s="325">
        <f t="shared" si="0"/>
        <v>0</v>
      </c>
      <c r="R29" s="311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5">
      <c r="A30" s="80">
        <v>25</v>
      </c>
      <c r="B30" s="331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1"/>
      <c r="N30" s="331"/>
      <c r="O30" s="331"/>
      <c r="P30" s="331"/>
      <c r="Q30" s="325">
        <f t="shared" si="0"/>
        <v>0</v>
      </c>
      <c r="R30" s="311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5">
      <c r="A31" s="80">
        <v>26</v>
      </c>
      <c r="B31" s="331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1"/>
      <c r="N31" s="331"/>
      <c r="O31" s="331"/>
      <c r="P31" s="331"/>
      <c r="Q31" s="325">
        <f t="shared" si="0"/>
        <v>0</v>
      </c>
      <c r="R31" s="311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5">
      <c r="A32" s="80">
        <v>27</v>
      </c>
      <c r="B32" s="331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1"/>
      <c r="N32" s="331"/>
      <c r="O32" s="331"/>
      <c r="P32" s="331"/>
      <c r="Q32" s="325">
        <f t="shared" si="0"/>
        <v>0</v>
      </c>
      <c r="R32" s="311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5">
      <c r="A33" s="80">
        <v>28</v>
      </c>
      <c r="B33" s="331"/>
      <c r="C33" s="331"/>
      <c r="D33" s="331"/>
      <c r="E33" s="331"/>
      <c r="F33" s="331"/>
      <c r="G33" s="331"/>
      <c r="H33" s="331"/>
      <c r="I33" s="331"/>
      <c r="J33" s="331"/>
      <c r="K33" s="331"/>
      <c r="L33" s="331"/>
      <c r="M33" s="331"/>
      <c r="N33" s="331"/>
      <c r="O33" s="331"/>
      <c r="P33" s="331"/>
      <c r="Q33" s="325">
        <f t="shared" si="0"/>
        <v>0</v>
      </c>
      <c r="R33" s="311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5">
      <c r="A34" s="80">
        <v>29</v>
      </c>
      <c r="B34" s="331"/>
      <c r="C34" s="331"/>
      <c r="D34" s="331"/>
      <c r="E34" s="331"/>
      <c r="F34" s="331"/>
      <c r="G34" s="331"/>
      <c r="H34" s="331"/>
      <c r="I34" s="331"/>
      <c r="J34" s="331"/>
      <c r="K34" s="331"/>
      <c r="L34" s="331"/>
      <c r="M34" s="331"/>
      <c r="N34" s="331"/>
      <c r="O34" s="331"/>
      <c r="P34" s="331"/>
      <c r="Q34" s="325">
        <f t="shared" si="0"/>
        <v>0</v>
      </c>
      <c r="R34" s="311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5">
      <c r="A35" s="80">
        <v>30</v>
      </c>
      <c r="B35" s="331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1"/>
      <c r="N35" s="331"/>
      <c r="O35" s="331"/>
      <c r="P35" s="331"/>
      <c r="Q35" s="325">
        <f t="shared" si="0"/>
        <v>0</v>
      </c>
      <c r="R35" s="311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5">
      <c r="A36" s="80">
        <v>31</v>
      </c>
      <c r="B36" s="331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1"/>
      <c r="N36" s="331"/>
      <c r="O36" s="331"/>
      <c r="P36" s="331"/>
      <c r="Q36" s="325">
        <f t="shared" si="0"/>
        <v>0</v>
      </c>
      <c r="R36" s="311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5">
      <c r="A37" s="91" t="s">
        <v>258</v>
      </c>
      <c r="B37" s="316">
        <f t="shared" ref="B37:P37" si="1">SUM(B6:B36)</f>
        <v>0</v>
      </c>
      <c r="C37" s="316">
        <f t="shared" si="1"/>
        <v>0</v>
      </c>
      <c r="D37" s="316">
        <f t="shared" si="1"/>
        <v>0</v>
      </c>
      <c r="E37" s="316">
        <f t="shared" si="1"/>
        <v>0</v>
      </c>
      <c r="F37" s="316">
        <f t="shared" si="1"/>
        <v>0</v>
      </c>
      <c r="G37" s="316">
        <f t="shared" si="1"/>
        <v>0</v>
      </c>
      <c r="H37" s="316">
        <f t="shared" si="1"/>
        <v>0</v>
      </c>
      <c r="I37" s="316">
        <f t="shared" si="1"/>
        <v>0</v>
      </c>
      <c r="J37" s="316">
        <f t="shared" si="1"/>
        <v>0</v>
      </c>
      <c r="K37" s="316">
        <f t="shared" si="1"/>
        <v>0</v>
      </c>
      <c r="L37" s="316">
        <f t="shared" si="1"/>
        <v>0</v>
      </c>
      <c r="M37" s="316">
        <f t="shared" si="1"/>
        <v>0</v>
      </c>
      <c r="N37" s="316">
        <f t="shared" si="1"/>
        <v>0</v>
      </c>
      <c r="O37" s="316">
        <f t="shared" si="1"/>
        <v>0</v>
      </c>
      <c r="P37" s="316">
        <f t="shared" si="1"/>
        <v>0</v>
      </c>
      <c r="Q37" s="316">
        <f t="shared" si="0"/>
        <v>0</v>
      </c>
      <c r="R37" s="316">
        <f>+B37-Q37</f>
        <v>0</v>
      </c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5">
      <c r="A38" s="317" t="s">
        <v>259</v>
      </c>
      <c r="B38" s="318">
        <f>-B4+B37</f>
        <v>0</v>
      </c>
      <c r="C38" s="318">
        <f t="shared" ref="C38:Q38" si="2">+C4-C37</f>
        <v>0</v>
      </c>
      <c r="D38" s="318">
        <f t="shared" si="2"/>
        <v>0</v>
      </c>
      <c r="E38" s="318">
        <f t="shared" si="2"/>
        <v>0</v>
      </c>
      <c r="F38" s="318">
        <f t="shared" si="2"/>
        <v>0</v>
      </c>
      <c r="G38" s="318">
        <f t="shared" si="2"/>
        <v>0</v>
      </c>
      <c r="H38" s="318">
        <f t="shared" si="2"/>
        <v>0</v>
      </c>
      <c r="I38" s="318">
        <f t="shared" si="2"/>
        <v>0</v>
      </c>
      <c r="J38" s="318">
        <f t="shared" si="2"/>
        <v>0</v>
      </c>
      <c r="K38" s="318">
        <f t="shared" si="2"/>
        <v>0</v>
      </c>
      <c r="L38" s="318">
        <f t="shared" si="2"/>
        <v>0</v>
      </c>
      <c r="M38" s="318">
        <f t="shared" si="2"/>
        <v>0</v>
      </c>
      <c r="N38" s="318">
        <f t="shared" si="2"/>
        <v>0</v>
      </c>
      <c r="O38" s="318">
        <f t="shared" si="2"/>
        <v>0</v>
      </c>
      <c r="P38" s="318">
        <f t="shared" si="2"/>
        <v>0</v>
      </c>
      <c r="Q38" s="318">
        <f t="shared" si="2"/>
        <v>0</v>
      </c>
      <c r="R38" s="328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5">
      <c r="A39" s="80"/>
      <c r="B39" s="329"/>
      <c r="C39" s="329"/>
      <c r="D39" s="329"/>
      <c r="E39" s="329"/>
      <c r="F39" s="329"/>
      <c r="G39" s="329"/>
      <c r="H39" s="329"/>
      <c r="I39" s="329"/>
      <c r="J39" s="329"/>
      <c r="K39" s="329"/>
      <c r="L39" s="329"/>
      <c r="M39" s="329"/>
      <c r="N39" s="329"/>
      <c r="O39" s="329"/>
      <c r="P39" s="329"/>
      <c r="Q39" s="329"/>
      <c r="R39" s="330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5">
      <c r="A40" s="91" t="s">
        <v>260</v>
      </c>
      <c r="B40" s="316">
        <f>Apr!B40+May!B4</f>
        <v>0</v>
      </c>
      <c r="C40" s="316">
        <f>Apr!C40+May!C4</f>
        <v>0</v>
      </c>
      <c r="D40" s="316">
        <f>Apr!D40+May!D4</f>
        <v>0</v>
      </c>
      <c r="E40" s="316">
        <f>Apr!E40+May!E4</f>
        <v>0</v>
      </c>
      <c r="F40" s="316">
        <f>Apr!F40+May!F4</f>
        <v>0</v>
      </c>
      <c r="G40" s="316">
        <f>Apr!G40+May!G4</f>
        <v>0</v>
      </c>
      <c r="H40" s="316">
        <f>Apr!H40+May!H4</f>
        <v>0</v>
      </c>
      <c r="I40" s="316">
        <f>Apr!I40+May!I4</f>
        <v>0</v>
      </c>
      <c r="J40" s="316">
        <f>Apr!J40+May!J4</f>
        <v>0</v>
      </c>
      <c r="K40" s="316">
        <f>Apr!K40+May!K4</f>
        <v>0</v>
      </c>
      <c r="L40" s="316">
        <f>Apr!L40+May!L4</f>
        <v>0</v>
      </c>
      <c r="M40" s="316">
        <f>Apr!M40+May!M4</f>
        <v>0</v>
      </c>
      <c r="N40" s="316">
        <f>Apr!N40+May!N4</f>
        <v>0</v>
      </c>
      <c r="O40" s="316">
        <f>Apr!O40+May!O4</f>
        <v>0</v>
      </c>
      <c r="P40" s="316">
        <f>Apr!P40+May!P4</f>
        <v>0</v>
      </c>
      <c r="Q40" s="316">
        <f t="shared" ref="Q40:Q41" si="3">SUM(C40:P40)</f>
        <v>0</v>
      </c>
      <c r="R40" s="328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5">
      <c r="A41" s="91" t="s">
        <v>261</v>
      </c>
      <c r="B41" s="316">
        <f>Apr!B41+May!B37</f>
        <v>0</v>
      </c>
      <c r="C41" s="316">
        <f>Apr!C41+May!C37</f>
        <v>0</v>
      </c>
      <c r="D41" s="316">
        <f>Apr!D41+May!D37</f>
        <v>0</v>
      </c>
      <c r="E41" s="316">
        <f>Apr!E41+May!E37</f>
        <v>0</v>
      </c>
      <c r="F41" s="316">
        <f>Apr!F41+May!F37</f>
        <v>0</v>
      </c>
      <c r="G41" s="316">
        <f>Apr!G41+May!G37</f>
        <v>0</v>
      </c>
      <c r="H41" s="316">
        <f>Apr!H41+May!H37</f>
        <v>0</v>
      </c>
      <c r="I41" s="316">
        <f>Apr!I41+May!I37</f>
        <v>0</v>
      </c>
      <c r="J41" s="316">
        <f>Apr!J41+May!J37</f>
        <v>0</v>
      </c>
      <c r="K41" s="316">
        <f>Apr!K41+May!K37</f>
        <v>0</v>
      </c>
      <c r="L41" s="316">
        <f>Apr!L41+May!L37</f>
        <v>0</v>
      </c>
      <c r="M41" s="316">
        <f>Apr!M41+May!M37</f>
        <v>0</v>
      </c>
      <c r="N41" s="316">
        <f>Apr!N41+May!N37</f>
        <v>0</v>
      </c>
      <c r="O41" s="316">
        <f>Apr!O41+May!O37</f>
        <v>0</v>
      </c>
      <c r="P41" s="316">
        <f>Apr!P41+May!P37</f>
        <v>0</v>
      </c>
      <c r="Q41" s="316">
        <f t="shared" si="3"/>
        <v>0</v>
      </c>
      <c r="R41" s="316">
        <f>+B41-Q41</f>
        <v>0</v>
      </c>
      <c r="S41" s="3"/>
      <c r="T41" s="3"/>
      <c r="U41" s="3"/>
      <c r="V41" s="3"/>
      <c r="W41" s="3"/>
      <c r="X41" s="3"/>
      <c r="Y41" s="3"/>
      <c r="Z41" s="3"/>
    </row>
    <row r="42" spans="1:26" ht="27.75" customHeight="1" x14ac:dyDescent="0.25">
      <c r="A42" s="317" t="s">
        <v>262</v>
      </c>
      <c r="B42" s="318">
        <f>-B40+B41</f>
        <v>0</v>
      </c>
      <c r="C42" s="318">
        <f t="shared" ref="C42:Q42" si="4">+C40-C41</f>
        <v>0</v>
      </c>
      <c r="D42" s="318">
        <f t="shared" si="4"/>
        <v>0</v>
      </c>
      <c r="E42" s="318">
        <f t="shared" si="4"/>
        <v>0</v>
      </c>
      <c r="F42" s="318">
        <f t="shared" si="4"/>
        <v>0</v>
      </c>
      <c r="G42" s="318">
        <f t="shared" si="4"/>
        <v>0</v>
      </c>
      <c r="H42" s="318">
        <f t="shared" si="4"/>
        <v>0</v>
      </c>
      <c r="I42" s="318">
        <f t="shared" si="4"/>
        <v>0</v>
      </c>
      <c r="J42" s="318">
        <f t="shared" si="4"/>
        <v>0</v>
      </c>
      <c r="K42" s="318">
        <f t="shared" si="4"/>
        <v>0</v>
      </c>
      <c r="L42" s="318">
        <f t="shared" si="4"/>
        <v>0</v>
      </c>
      <c r="M42" s="318">
        <f t="shared" si="4"/>
        <v>0</v>
      </c>
      <c r="N42" s="318">
        <f t="shared" si="4"/>
        <v>0</v>
      </c>
      <c r="O42" s="318">
        <f t="shared" si="4"/>
        <v>0</v>
      </c>
      <c r="P42" s="318">
        <f t="shared" si="4"/>
        <v>0</v>
      </c>
      <c r="Q42" s="318">
        <f t="shared" si="4"/>
        <v>0</v>
      </c>
      <c r="R42" s="328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5">
      <c r="A43" s="80"/>
      <c r="B43" s="322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78" t="str">
        <f>Jan!Q43</f>
        <v>Form Version Aug 6, 2023</v>
      </c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5">
      <c r="A44" s="76"/>
      <c r="B44" s="80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5">
      <c r="A45" s="80"/>
      <c r="B45" s="80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5">
      <c r="A46" s="80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5">
      <c r="A47" s="80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5">
      <c r="A48" s="80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5">
      <c r="A49" s="80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5">
      <c r="A50" s="80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5">
      <c r="A51" s="80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5">
      <c r="A52" s="80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5">
      <c r="A53" s="80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5">
      <c r="A54" s="80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5">
      <c r="A55" s="80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5">
      <c r="A56" s="80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5">
      <c r="A57" s="80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5">
      <c r="A58" s="80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5">
      <c r="A59" s="80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5">
      <c r="A60" s="80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5">
      <c r="A61" s="80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5">
      <c r="A62" s="80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5">
      <c r="A63" s="80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5">
      <c r="A64" s="80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5">
      <c r="A65" s="80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5">
      <c r="A66" s="80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5">
      <c r="A67" s="80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5">
      <c r="A68" s="80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5">
      <c r="A69" s="80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5">
      <c r="A70" s="80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5">
      <c r="A71" s="80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5">
      <c r="A72" s="80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5">
      <c r="A73" s="80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5">
      <c r="A74" s="80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5">
      <c r="A75" s="80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5">
      <c r="A76" s="80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5">
      <c r="A77" s="80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5">
      <c r="A78" s="80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5">
      <c r="A79" s="80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5">
      <c r="A80" s="80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5">
      <c r="A81" s="80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5">
      <c r="A82" s="80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5">
      <c r="A83" s="80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5">
      <c r="A84" s="80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5">
      <c r="A85" s="80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5">
      <c r="A86" s="80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5">
      <c r="A87" s="80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5">
      <c r="A88" s="80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5">
      <c r="A89" s="80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5">
      <c r="A90" s="80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5">
      <c r="A91" s="80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5">
      <c r="A92" s="80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5">
      <c r="A93" s="80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5">
      <c r="A94" s="80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5">
      <c r="A95" s="80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5">
      <c r="A96" s="80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5">
      <c r="A97" s="80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5">
      <c r="A98" s="80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5">
      <c r="A99" s="80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5">
      <c r="A100" s="80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5">
      <c r="A101" s="80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5">
      <c r="A102" s="80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5">
      <c r="A103" s="80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5">
      <c r="A104" s="80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5">
      <c r="A105" s="80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5">
      <c r="A106" s="80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5">
      <c r="A107" s="80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5">
      <c r="A108" s="80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5">
      <c r="A109" s="80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80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80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80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80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80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80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80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80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80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80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80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80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80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80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80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80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80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80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80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80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80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80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80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80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80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80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80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80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80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80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80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80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80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80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80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80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80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80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80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80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80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80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80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80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80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80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80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80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80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80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80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80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80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80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80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80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80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80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80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80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80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80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80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80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80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80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80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80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80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80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80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80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80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80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80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80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80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80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80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80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80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80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80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80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80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80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80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80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80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80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80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80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80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80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80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80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80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80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80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80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80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80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80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80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80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80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80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80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80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80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80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80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80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80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80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80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80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80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80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80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80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80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80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80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80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80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80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80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80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80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80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80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80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80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80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80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80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80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80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80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80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80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80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80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80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80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80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80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80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80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80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80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80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80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80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80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80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80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80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80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80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80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80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80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80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80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80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80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80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80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80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80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80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80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80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80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80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80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80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80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80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80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80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80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80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80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80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80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80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80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80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80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80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80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80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80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80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80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80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80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80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80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80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80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80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80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80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80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80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80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80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80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80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80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80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80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80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80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80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80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80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80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80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80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80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80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80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80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80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80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80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80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80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80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80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80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80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80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80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80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80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80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80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80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80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80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80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80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80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80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80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80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80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80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80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80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80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80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80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80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80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80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80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80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80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80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80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80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80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80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80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80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80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80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80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80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80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80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80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80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80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80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80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80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80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80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80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80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80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80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80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80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80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80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80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80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80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80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80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80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80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80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80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80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80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80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80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80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80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80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80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80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80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80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80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80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80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80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80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80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80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80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80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80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80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80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80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80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80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80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80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80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80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80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80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80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80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80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80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80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80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80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80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80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80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80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80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80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80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80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80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80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80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80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80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80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80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80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80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80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80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80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80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80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80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80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80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80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80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80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80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80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80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80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80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80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80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80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80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80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80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80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80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80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80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80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80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80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80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80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80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80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80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80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80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80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80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80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80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80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80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80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80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80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80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80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80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80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80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80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80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80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80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80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80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80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80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80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80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80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80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80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80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80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80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80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80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80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80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80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80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80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80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80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80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80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80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80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80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80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80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80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80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80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80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80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80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80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80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80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80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80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80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80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80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80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80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80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80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80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80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80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80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80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80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80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80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80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80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80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80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80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80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80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80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80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80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80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80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80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80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80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80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80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80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80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80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80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80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80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80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80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80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80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80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80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80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80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80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80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80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80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80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80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80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80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80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80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80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80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80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80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80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80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80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80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80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80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80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80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80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80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80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80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80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80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80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80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80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80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80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80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80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80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80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80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80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80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80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80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80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80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80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80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80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80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80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80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80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80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80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80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80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80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80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80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80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80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80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80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80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80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80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80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80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80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80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80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80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80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80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80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80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80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80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80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80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80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80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80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80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80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80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80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80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80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80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80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80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80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80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80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80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80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80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80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80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80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80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80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80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80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80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80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80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80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80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80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80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80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80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80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80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80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80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80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80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80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80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80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80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80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80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80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80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80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80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80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80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80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80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80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80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80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80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80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80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80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80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80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80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80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80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80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80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80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80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80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80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80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80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80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80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80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80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80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80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80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80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80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80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80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80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80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80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80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80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80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80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80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80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80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80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80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80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80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80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80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80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80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80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80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80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80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80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80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80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80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80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80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80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80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80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80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80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80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80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80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80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80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80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80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80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80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80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80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80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80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80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80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80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80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80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80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80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80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80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80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80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80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80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80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80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80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80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80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80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80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80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80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80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80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80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80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80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80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80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80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80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80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80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80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80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80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80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80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80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80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80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80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80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80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80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80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80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80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80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80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80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80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80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80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80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80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80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80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80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80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80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80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80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80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80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80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80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80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80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80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80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80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80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80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80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80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80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80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80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80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80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80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80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80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80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80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80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80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80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80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80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80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80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80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80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80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80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80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80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80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80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80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80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80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80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80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80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80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80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80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80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80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80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80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80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80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80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80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80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80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80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80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80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80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80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80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80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80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80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80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80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80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80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80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80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80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80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80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80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80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80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80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80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80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80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80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80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80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80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80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80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80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80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80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80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80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80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80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80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80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80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80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80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80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80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80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80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80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80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80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80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80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80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80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80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80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80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80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80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80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80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80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80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rintOptions gridLines="1"/>
  <pageMargins left="0.56000000000000005" right="0.51" top="1" bottom="1" header="0" footer="0"/>
  <pageSetup orientation="landscape"/>
  <headerFooter>
    <oddHeader>&amp;CMonthly Budget</oddHeader>
    <oddFooter>&amp;L&amp;F &amp;A&amp;R&amp;D &amp;T</oddFooter>
  </headerFooter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Z1000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12.6640625" defaultRowHeight="15" customHeight="1" x14ac:dyDescent="0.25"/>
  <cols>
    <col min="1" max="1" width="13.77734375" customWidth="1"/>
    <col min="2" max="2" width="16.21875" customWidth="1"/>
    <col min="3" max="16" width="13.77734375" customWidth="1"/>
    <col min="17" max="17" width="15.77734375" customWidth="1"/>
    <col min="18" max="18" width="11.6640625" customWidth="1"/>
    <col min="19" max="26" width="8.77734375" customWidth="1"/>
  </cols>
  <sheetData>
    <row r="1" spans="1:26" ht="12.75" customHeight="1" x14ac:dyDescent="0.3">
      <c r="A1" s="81" t="s">
        <v>55</v>
      </c>
      <c r="B1" s="310" t="s">
        <v>266</v>
      </c>
      <c r="C1" s="81" t="s">
        <v>56</v>
      </c>
      <c r="D1" s="310">
        <f>'Monthly Budget'!$F$2</f>
        <v>0</v>
      </c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0" t="s">
        <v>57</v>
      </c>
      <c r="S1" s="84"/>
      <c r="T1" s="84"/>
      <c r="U1" s="84"/>
      <c r="V1" s="84"/>
      <c r="W1" s="84"/>
      <c r="X1" s="84"/>
      <c r="Y1" s="84"/>
      <c r="Z1" s="84"/>
    </row>
    <row r="2" spans="1:26" ht="12.75" customHeight="1" x14ac:dyDescent="0.25">
      <c r="A2" s="80"/>
      <c r="B2" s="85"/>
      <c r="C2" s="85" t="s">
        <v>58</v>
      </c>
      <c r="D2" s="85"/>
      <c r="E2" s="85"/>
      <c r="F2" s="85"/>
      <c r="G2" s="85"/>
      <c r="H2" s="85"/>
      <c r="I2" s="85"/>
      <c r="J2" s="85" t="s">
        <v>59</v>
      </c>
      <c r="K2" s="85"/>
      <c r="L2" s="85"/>
      <c r="M2" s="80" t="s">
        <v>60</v>
      </c>
      <c r="N2" s="80"/>
      <c r="O2" s="80"/>
      <c r="P2" s="80" t="s">
        <v>61</v>
      </c>
      <c r="Q2" s="80" t="s">
        <v>62</v>
      </c>
      <c r="R2" s="80" t="s">
        <v>63</v>
      </c>
      <c r="S2" s="80"/>
      <c r="T2" s="80"/>
      <c r="U2" s="80"/>
      <c r="V2" s="80"/>
      <c r="W2" s="80"/>
      <c r="X2" s="80"/>
      <c r="Y2" s="80"/>
      <c r="Z2" s="80"/>
    </row>
    <row r="3" spans="1:26" ht="12.75" customHeight="1" x14ac:dyDescent="0.25">
      <c r="A3" s="80" t="s">
        <v>64</v>
      </c>
      <c r="B3" s="80" t="s">
        <v>65</v>
      </c>
      <c r="C3" s="80" t="s">
        <v>66</v>
      </c>
      <c r="D3" s="80" t="s">
        <v>67</v>
      </c>
      <c r="E3" s="80" t="s">
        <v>68</v>
      </c>
      <c r="F3" s="80" t="s">
        <v>69</v>
      </c>
      <c r="G3" s="80" t="s">
        <v>70</v>
      </c>
      <c r="H3" s="80" t="s">
        <v>71</v>
      </c>
      <c r="I3" s="80" t="s">
        <v>72</v>
      </c>
      <c r="J3" s="80" t="s">
        <v>73</v>
      </c>
      <c r="K3" s="80" t="s">
        <v>74</v>
      </c>
      <c r="L3" s="80" t="s">
        <v>75</v>
      </c>
      <c r="M3" s="80" t="s">
        <v>76</v>
      </c>
      <c r="N3" s="80" t="s">
        <v>77</v>
      </c>
      <c r="O3" s="80" t="s">
        <v>78</v>
      </c>
      <c r="P3" s="80" t="s">
        <v>79</v>
      </c>
      <c r="Q3" s="80" t="s">
        <v>80</v>
      </c>
      <c r="R3" s="80" t="s">
        <v>81</v>
      </c>
      <c r="S3" s="80"/>
      <c r="T3" s="80"/>
      <c r="U3" s="80"/>
      <c r="V3" s="80"/>
      <c r="W3" s="80"/>
      <c r="X3" s="80"/>
      <c r="Y3" s="80"/>
      <c r="Z3" s="80"/>
    </row>
    <row r="4" spans="1:26" ht="12.75" customHeight="1" x14ac:dyDescent="0.25">
      <c r="A4" s="91" t="s">
        <v>257</v>
      </c>
      <c r="B4" s="311">
        <f>'Monthly Budget'!B11</f>
        <v>0</v>
      </c>
      <c r="C4" s="311">
        <f>'Monthly Budget'!C11</f>
        <v>0</v>
      </c>
      <c r="D4" s="311">
        <f>'Monthly Budget'!D11</f>
        <v>0</v>
      </c>
      <c r="E4" s="311">
        <f>'Monthly Budget'!E11</f>
        <v>0</v>
      </c>
      <c r="F4" s="311">
        <f>'Monthly Budget'!F11</f>
        <v>0</v>
      </c>
      <c r="G4" s="311">
        <f>'Monthly Budget'!G11</f>
        <v>0</v>
      </c>
      <c r="H4" s="311">
        <f>'Monthly Budget'!H11</f>
        <v>0</v>
      </c>
      <c r="I4" s="311">
        <f>'Monthly Budget'!I11</f>
        <v>0</v>
      </c>
      <c r="J4" s="311">
        <f>'Monthly Budget'!J11</f>
        <v>0</v>
      </c>
      <c r="K4" s="311">
        <f>'Monthly Budget'!K11</f>
        <v>0</v>
      </c>
      <c r="L4" s="311">
        <f>'Monthly Budget'!L11</f>
        <v>0</v>
      </c>
      <c r="M4" s="311">
        <f>'Monthly Budget'!M11</f>
        <v>0</v>
      </c>
      <c r="N4" s="311">
        <f>'Monthly Budget'!N11</f>
        <v>0</v>
      </c>
      <c r="O4" s="311">
        <f>'Monthly Budget'!O11</f>
        <v>0</v>
      </c>
      <c r="P4" s="311">
        <f>'Monthly Budget'!P11</f>
        <v>0</v>
      </c>
      <c r="Q4" s="311">
        <f>SUM(C4:P4)</f>
        <v>0</v>
      </c>
      <c r="R4" s="311">
        <f>+B4-Q4</f>
        <v>0</v>
      </c>
      <c r="S4" s="14"/>
      <c r="T4" s="14"/>
      <c r="U4" s="14"/>
      <c r="V4" s="14"/>
      <c r="W4" s="14"/>
      <c r="X4" s="14"/>
      <c r="Y4" s="14"/>
      <c r="Z4" s="14"/>
    </row>
    <row r="5" spans="1:26" ht="12.75" customHeight="1" x14ac:dyDescent="0.25">
      <c r="A5" s="80" t="s">
        <v>82</v>
      </c>
      <c r="B5" s="32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5">
      <c r="A6" s="80">
        <v>1</v>
      </c>
      <c r="B6" s="324"/>
      <c r="C6" s="324"/>
      <c r="D6" s="324"/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5">
        <f t="shared" ref="Q6:Q37" si="0">SUM(C6:P6)</f>
        <v>0</v>
      </c>
      <c r="R6" s="311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5">
      <c r="A7" s="80">
        <v>2</v>
      </c>
      <c r="B7" s="324"/>
      <c r="C7" s="324"/>
      <c r="D7" s="324"/>
      <c r="E7" s="324"/>
      <c r="F7" s="324"/>
      <c r="G7" s="324"/>
      <c r="H7" s="324"/>
      <c r="I7" s="324"/>
      <c r="J7" s="324"/>
      <c r="K7" s="324"/>
      <c r="L7" s="324"/>
      <c r="M7" s="324"/>
      <c r="N7" s="324"/>
      <c r="O7" s="324"/>
      <c r="P7" s="324"/>
      <c r="Q7" s="325">
        <f t="shared" si="0"/>
        <v>0</v>
      </c>
      <c r="R7" s="311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5">
      <c r="A8" s="80">
        <v>3</v>
      </c>
      <c r="B8" s="324"/>
      <c r="C8" s="324"/>
      <c r="D8" s="324"/>
      <c r="E8" s="324"/>
      <c r="F8" s="324"/>
      <c r="G8" s="324"/>
      <c r="H8" s="324"/>
      <c r="I8" s="324"/>
      <c r="J8" s="324"/>
      <c r="K8" s="324"/>
      <c r="L8" s="324"/>
      <c r="M8" s="324"/>
      <c r="N8" s="324"/>
      <c r="O8" s="324"/>
      <c r="P8" s="324"/>
      <c r="Q8" s="325">
        <f t="shared" si="0"/>
        <v>0</v>
      </c>
      <c r="R8" s="311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5">
      <c r="A9" s="80">
        <v>4</v>
      </c>
      <c r="B9" s="324"/>
      <c r="C9" s="324"/>
      <c r="D9" s="324"/>
      <c r="E9" s="324"/>
      <c r="F9" s="324"/>
      <c r="G9" s="324"/>
      <c r="H9" s="324"/>
      <c r="I9" s="324"/>
      <c r="J9" s="324"/>
      <c r="K9" s="324"/>
      <c r="L9" s="324"/>
      <c r="M9" s="324"/>
      <c r="N9" s="324"/>
      <c r="O9" s="324"/>
      <c r="P9" s="324"/>
      <c r="Q9" s="325">
        <f t="shared" si="0"/>
        <v>0</v>
      </c>
      <c r="R9" s="311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5">
      <c r="A10" s="80">
        <v>5</v>
      </c>
      <c r="B10" s="324"/>
      <c r="C10" s="324"/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24"/>
      <c r="O10" s="324"/>
      <c r="P10" s="324"/>
      <c r="Q10" s="325">
        <f t="shared" si="0"/>
        <v>0</v>
      </c>
      <c r="R10" s="311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5">
      <c r="A11" s="80">
        <v>6</v>
      </c>
      <c r="B11" s="324"/>
      <c r="C11" s="324"/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5">
        <f t="shared" si="0"/>
        <v>0</v>
      </c>
      <c r="R11" s="311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5">
      <c r="A12" s="80">
        <v>7</v>
      </c>
      <c r="B12" s="324"/>
      <c r="C12" s="324"/>
      <c r="D12" s="324"/>
      <c r="E12" s="324"/>
      <c r="F12" s="324"/>
      <c r="G12" s="324"/>
      <c r="H12" s="324"/>
      <c r="I12" s="324"/>
      <c r="J12" s="324"/>
      <c r="K12" s="324"/>
      <c r="L12" s="324"/>
      <c r="M12" s="324"/>
      <c r="N12" s="324"/>
      <c r="O12" s="324"/>
      <c r="P12" s="324"/>
      <c r="Q12" s="325">
        <f t="shared" si="0"/>
        <v>0</v>
      </c>
      <c r="R12" s="311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5">
      <c r="A13" s="80">
        <v>8</v>
      </c>
      <c r="B13" s="324"/>
      <c r="C13" s="324"/>
      <c r="D13" s="324"/>
      <c r="E13" s="324"/>
      <c r="F13" s="324"/>
      <c r="G13" s="324"/>
      <c r="H13" s="324"/>
      <c r="I13" s="324"/>
      <c r="J13" s="324"/>
      <c r="K13" s="324"/>
      <c r="L13" s="324"/>
      <c r="M13" s="324"/>
      <c r="N13" s="324"/>
      <c r="O13" s="324"/>
      <c r="P13" s="324"/>
      <c r="Q13" s="325">
        <f t="shared" si="0"/>
        <v>0</v>
      </c>
      <c r="R13" s="311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5">
      <c r="A14" s="80">
        <v>9</v>
      </c>
      <c r="B14" s="324"/>
      <c r="C14" s="324"/>
      <c r="D14" s="324"/>
      <c r="E14" s="324"/>
      <c r="F14" s="324"/>
      <c r="G14" s="324"/>
      <c r="H14" s="324"/>
      <c r="I14" s="324"/>
      <c r="J14" s="324"/>
      <c r="K14" s="324"/>
      <c r="L14" s="324"/>
      <c r="M14" s="324"/>
      <c r="N14" s="324"/>
      <c r="O14" s="324"/>
      <c r="P14" s="324"/>
      <c r="Q14" s="325">
        <f t="shared" si="0"/>
        <v>0</v>
      </c>
      <c r="R14" s="311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5">
      <c r="A15" s="80">
        <v>10</v>
      </c>
      <c r="B15" s="324"/>
      <c r="C15" s="324"/>
      <c r="D15" s="324"/>
      <c r="E15" s="324"/>
      <c r="F15" s="324"/>
      <c r="G15" s="324"/>
      <c r="H15" s="324"/>
      <c r="I15" s="324"/>
      <c r="J15" s="324"/>
      <c r="K15" s="324"/>
      <c r="L15" s="324"/>
      <c r="M15" s="324"/>
      <c r="N15" s="324"/>
      <c r="O15" s="324"/>
      <c r="P15" s="324"/>
      <c r="Q15" s="325">
        <f t="shared" si="0"/>
        <v>0</v>
      </c>
      <c r="R15" s="311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5">
      <c r="A16" s="80">
        <v>11</v>
      </c>
      <c r="B16" s="324"/>
      <c r="C16" s="324"/>
      <c r="D16" s="324"/>
      <c r="E16" s="324"/>
      <c r="F16" s="324"/>
      <c r="G16" s="324"/>
      <c r="H16" s="324"/>
      <c r="I16" s="324"/>
      <c r="J16" s="324"/>
      <c r="K16" s="324"/>
      <c r="L16" s="324"/>
      <c r="M16" s="324"/>
      <c r="N16" s="324"/>
      <c r="O16" s="324"/>
      <c r="P16" s="324"/>
      <c r="Q16" s="325">
        <f t="shared" si="0"/>
        <v>0</v>
      </c>
      <c r="R16" s="311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5">
      <c r="A17" s="80">
        <v>12</v>
      </c>
      <c r="B17" s="324"/>
      <c r="C17" s="324"/>
      <c r="D17" s="324"/>
      <c r="E17" s="324"/>
      <c r="F17" s="324"/>
      <c r="G17" s="324"/>
      <c r="H17" s="324"/>
      <c r="I17" s="324"/>
      <c r="J17" s="324"/>
      <c r="K17" s="324"/>
      <c r="L17" s="324"/>
      <c r="M17" s="324"/>
      <c r="N17" s="324"/>
      <c r="O17" s="324"/>
      <c r="P17" s="324"/>
      <c r="Q17" s="325">
        <f t="shared" si="0"/>
        <v>0</v>
      </c>
      <c r="R17" s="311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5">
      <c r="A18" s="80">
        <v>13</v>
      </c>
      <c r="B18" s="324"/>
      <c r="C18" s="324"/>
      <c r="D18" s="324"/>
      <c r="E18" s="324"/>
      <c r="F18" s="324"/>
      <c r="G18" s="324"/>
      <c r="H18" s="324"/>
      <c r="I18" s="324"/>
      <c r="J18" s="324"/>
      <c r="K18" s="324"/>
      <c r="L18" s="324"/>
      <c r="M18" s="324"/>
      <c r="N18" s="324"/>
      <c r="O18" s="324"/>
      <c r="P18" s="324"/>
      <c r="Q18" s="325">
        <f t="shared" si="0"/>
        <v>0</v>
      </c>
      <c r="R18" s="311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5">
      <c r="A19" s="80">
        <v>14</v>
      </c>
      <c r="B19" s="324"/>
      <c r="C19" s="324"/>
      <c r="D19" s="324"/>
      <c r="E19" s="324"/>
      <c r="F19" s="324"/>
      <c r="G19" s="324"/>
      <c r="H19" s="324"/>
      <c r="I19" s="324"/>
      <c r="J19" s="324"/>
      <c r="K19" s="324"/>
      <c r="L19" s="324"/>
      <c r="M19" s="324"/>
      <c r="N19" s="324"/>
      <c r="O19" s="324"/>
      <c r="P19" s="324"/>
      <c r="Q19" s="325">
        <f t="shared" si="0"/>
        <v>0</v>
      </c>
      <c r="R19" s="311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5">
      <c r="A20" s="80">
        <v>15</v>
      </c>
      <c r="B20" s="324"/>
      <c r="C20" s="324"/>
      <c r="D20" s="324"/>
      <c r="E20" s="324"/>
      <c r="F20" s="324"/>
      <c r="G20" s="324"/>
      <c r="H20" s="324"/>
      <c r="I20" s="324"/>
      <c r="J20" s="324"/>
      <c r="K20" s="324"/>
      <c r="L20" s="324"/>
      <c r="M20" s="324"/>
      <c r="N20" s="324"/>
      <c r="O20" s="324"/>
      <c r="P20" s="324"/>
      <c r="Q20" s="325">
        <f t="shared" si="0"/>
        <v>0</v>
      </c>
      <c r="R20" s="311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5">
      <c r="A21" s="80">
        <v>16</v>
      </c>
      <c r="B21" s="324"/>
      <c r="C21" s="324"/>
      <c r="D21" s="324"/>
      <c r="E21" s="324"/>
      <c r="F21" s="324"/>
      <c r="G21" s="324"/>
      <c r="H21" s="324"/>
      <c r="I21" s="324"/>
      <c r="J21" s="324"/>
      <c r="K21" s="324"/>
      <c r="L21" s="324"/>
      <c r="M21" s="324"/>
      <c r="N21" s="324"/>
      <c r="O21" s="324"/>
      <c r="P21" s="324"/>
      <c r="Q21" s="325">
        <f t="shared" si="0"/>
        <v>0</v>
      </c>
      <c r="R21" s="311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5">
      <c r="A22" s="80">
        <v>17</v>
      </c>
      <c r="B22" s="324"/>
      <c r="C22" s="324"/>
      <c r="D22" s="324"/>
      <c r="E22" s="324"/>
      <c r="F22" s="324"/>
      <c r="G22" s="324"/>
      <c r="H22" s="324"/>
      <c r="I22" s="324"/>
      <c r="J22" s="324"/>
      <c r="K22" s="324"/>
      <c r="L22" s="324"/>
      <c r="M22" s="324"/>
      <c r="N22" s="324"/>
      <c r="O22" s="324"/>
      <c r="P22" s="324"/>
      <c r="Q22" s="325">
        <f t="shared" si="0"/>
        <v>0</v>
      </c>
      <c r="R22" s="311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5">
      <c r="A23" s="80">
        <v>18</v>
      </c>
      <c r="B23" s="324"/>
      <c r="C23" s="324"/>
      <c r="D23" s="324"/>
      <c r="E23" s="324"/>
      <c r="F23" s="324"/>
      <c r="G23" s="324"/>
      <c r="H23" s="324"/>
      <c r="I23" s="324"/>
      <c r="J23" s="324"/>
      <c r="K23" s="324"/>
      <c r="L23" s="324"/>
      <c r="M23" s="324"/>
      <c r="N23" s="324"/>
      <c r="O23" s="324"/>
      <c r="P23" s="324"/>
      <c r="Q23" s="325">
        <f t="shared" si="0"/>
        <v>0</v>
      </c>
      <c r="R23" s="311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5">
      <c r="A24" s="80">
        <v>19</v>
      </c>
      <c r="B24" s="324"/>
      <c r="C24" s="324"/>
      <c r="D24" s="324"/>
      <c r="E24" s="324"/>
      <c r="F24" s="324"/>
      <c r="G24" s="324"/>
      <c r="H24" s="324"/>
      <c r="I24" s="324"/>
      <c r="J24" s="324"/>
      <c r="K24" s="324"/>
      <c r="L24" s="324"/>
      <c r="M24" s="324"/>
      <c r="N24" s="324"/>
      <c r="O24" s="324"/>
      <c r="P24" s="324"/>
      <c r="Q24" s="325">
        <f t="shared" si="0"/>
        <v>0</v>
      </c>
      <c r="R24" s="311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5">
      <c r="A25" s="80">
        <v>20</v>
      </c>
      <c r="B25" s="324"/>
      <c r="C25" s="324"/>
      <c r="D25" s="324"/>
      <c r="E25" s="324"/>
      <c r="F25" s="324"/>
      <c r="G25" s="324"/>
      <c r="H25" s="324"/>
      <c r="I25" s="324"/>
      <c r="J25" s="324"/>
      <c r="K25" s="324"/>
      <c r="L25" s="324"/>
      <c r="M25" s="324"/>
      <c r="N25" s="324"/>
      <c r="O25" s="324"/>
      <c r="P25" s="324"/>
      <c r="Q25" s="325">
        <f t="shared" si="0"/>
        <v>0</v>
      </c>
      <c r="R25" s="311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5">
      <c r="A26" s="80">
        <v>21</v>
      </c>
      <c r="B26" s="324"/>
      <c r="C26" s="324"/>
      <c r="D26" s="324"/>
      <c r="E26" s="324"/>
      <c r="F26" s="324"/>
      <c r="G26" s="324"/>
      <c r="H26" s="324"/>
      <c r="I26" s="324"/>
      <c r="J26" s="324"/>
      <c r="K26" s="324"/>
      <c r="L26" s="324"/>
      <c r="M26" s="324"/>
      <c r="N26" s="324"/>
      <c r="O26" s="324"/>
      <c r="P26" s="324"/>
      <c r="Q26" s="325">
        <f t="shared" si="0"/>
        <v>0</v>
      </c>
      <c r="R26" s="311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5">
      <c r="A27" s="80">
        <v>22</v>
      </c>
      <c r="B27" s="324"/>
      <c r="C27" s="324"/>
      <c r="D27" s="324"/>
      <c r="E27" s="324"/>
      <c r="F27" s="324"/>
      <c r="G27" s="324"/>
      <c r="H27" s="324"/>
      <c r="I27" s="324"/>
      <c r="J27" s="324"/>
      <c r="K27" s="324"/>
      <c r="L27" s="324"/>
      <c r="M27" s="324"/>
      <c r="N27" s="324"/>
      <c r="O27" s="324"/>
      <c r="P27" s="324"/>
      <c r="Q27" s="325">
        <f t="shared" si="0"/>
        <v>0</v>
      </c>
      <c r="R27" s="311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5">
      <c r="A28" s="80">
        <v>23</v>
      </c>
      <c r="B28" s="324"/>
      <c r="C28" s="324"/>
      <c r="D28" s="324"/>
      <c r="E28" s="324"/>
      <c r="F28" s="324"/>
      <c r="G28" s="324"/>
      <c r="H28" s="324"/>
      <c r="I28" s="324"/>
      <c r="J28" s="324"/>
      <c r="K28" s="324"/>
      <c r="L28" s="324"/>
      <c r="M28" s="324"/>
      <c r="N28" s="324"/>
      <c r="O28" s="324"/>
      <c r="P28" s="324"/>
      <c r="Q28" s="325">
        <f t="shared" si="0"/>
        <v>0</v>
      </c>
      <c r="R28" s="311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5">
      <c r="A29" s="80">
        <v>24</v>
      </c>
      <c r="B29" s="324"/>
      <c r="C29" s="324"/>
      <c r="D29" s="324"/>
      <c r="E29" s="324"/>
      <c r="F29" s="324"/>
      <c r="G29" s="324"/>
      <c r="H29" s="324"/>
      <c r="I29" s="324"/>
      <c r="J29" s="324"/>
      <c r="K29" s="324"/>
      <c r="L29" s="324"/>
      <c r="M29" s="324"/>
      <c r="N29" s="324"/>
      <c r="O29" s="324"/>
      <c r="P29" s="324"/>
      <c r="Q29" s="325">
        <f t="shared" si="0"/>
        <v>0</v>
      </c>
      <c r="R29" s="311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5">
      <c r="A30" s="80">
        <v>25</v>
      </c>
      <c r="B30" s="324"/>
      <c r="C30" s="324"/>
      <c r="D30" s="324"/>
      <c r="E30" s="324"/>
      <c r="F30" s="324"/>
      <c r="G30" s="324"/>
      <c r="H30" s="324"/>
      <c r="I30" s="324"/>
      <c r="J30" s="324"/>
      <c r="K30" s="324"/>
      <c r="L30" s="324"/>
      <c r="M30" s="324"/>
      <c r="N30" s="324"/>
      <c r="O30" s="324"/>
      <c r="P30" s="324"/>
      <c r="Q30" s="325">
        <f t="shared" si="0"/>
        <v>0</v>
      </c>
      <c r="R30" s="311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5">
      <c r="A31" s="80">
        <v>26</v>
      </c>
      <c r="B31" s="324"/>
      <c r="C31" s="324"/>
      <c r="D31" s="324"/>
      <c r="E31" s="324"/>
      <c r="F31" s="324"/>
      <c r="G31" s="324"/>
      <c r="H31" s="324"/>
      <c r="I31" s="324"/>
      <c r="J31" s="324"/>
      <c r="K31" s="324"/>
      <c r="L31" s="324"/>
      <c r="M31" s="324"/>
      <c r="N31" s="324"/>
      <c r="O31" s="324"/>
      <c r="P31" s="324"/>
      <c r="Q31" s="325">
        <f t="shared" si="0"/>
        <v>0</v>
      </c>
      <c r="R31" s="311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5">
      <c r="A32" s="80">
        <v>27</v>
      </c>
      <c r="B32" s="324"/>
      <c r="C32" s="324"/>
      <c r="D32" s="324"/>
      <c r="E32" s="324"/>
      <c r="F32" s="324"/>
      <c r="G32" s="324"/>
      <c r="H32" s="324"/>
      <c r="I32" s="324"/>
      <c r="J32" s="324"/>
      <c r="K32" s="324"/>
      <c r="L32" s="324"/>
      <c r="M32" s="324"/>
      <c r="N32" s="324"/>
      <c r="O32" s="324"/>
      <c r="P32" s="324"/>
      <c r="Q32" s="325">
        <f t="shared" si="0"/>
        <v>0</v>
      </c>
      <c r="R32" s="311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5">
      <c r="A33" s="80">
        <v>28</v>
      </c>
      <c r="B33" s="324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4"/>
      <c r="N33" s="324"/>
      <c r="O33" s="324"/>
      <c r="P33" s="324"/>
      <c r="Q33" s="325">
        <f t="shared" si="0"/>
        <v>0</v>
      </c>
      <c r="R33" s="311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5">
      <c r="A34" s="80">
        <v>29</v>
      </c>
      <c r="B34" s="324"/>
      <c r="C34" s="324"/>
      <c r="D34" s="324"/>
      <c r="E34" s="324"/>
      <c r="F34" s="324"/>
      <c r="G34" s="324"/>
      <c r="H34" s="324"/>
      <c r="I34" s="324"/>
      <c r="J34" s="324"/>
      <c r="K34" s="324"/>
      <c r="L34" s="324"/>
      <c r="M34" s="324"/>
      <c r="N34" s="324"/>
      <c r="O34" s="324"/>
      <c r="P34" s="324"/>
      <c r="Q34" s="325">
        <f t="shared" si="0"/>
        <v>0</v>
      </c>
      <c r="R34" s="311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5">
      <c r="A35" s="80">
        <v>30</v>
      </c>
      <c r="B35" s="324"/>
      <c r="C35" s="324"/>
      <c r="D35" s="324"/>
      <c r="E35" s="324"/>
      <c r="F35" s="324"/>
      <c r="G35" s="324"/>
      <c r="H35" s="324"/>
      <c r="I35" s="324"/>
      <c r="J35" s="324"/>
      <c r="K35" s="324"/>
      <c r="L35" s="324"/>
      <c r="M35" s="324"/>
      <c r="N35" s="324"/>
      <c r="O35" s="324"/>
      <c r="P35" s="324"/>
      <c r="Q35" s="325">
        <f t="shared" si="0"/>
        <v>0</v>
      </c>
      <c r="R35" s="311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5">
      <c r="A36" s="80">
        <v>31</v>
      </c>
      <c r="B36" s="324"/>
      <c r="C36" s="324"/>
      <c r="D36" s="324"/>
      <c r="E36" s="324"/>
      <c r="F36" s="324"/>
      <c r="G36" s="324"/>
      <c r="H36" s="324"/>
      <c r="I36" s="324"/>
      <c r="J36" s="324"/>
      <c r="K36" s="324"/>
      <c r="L36" s="324"/>
      <c r="M36" s="324"/>
      <c r="N36" s="324"/>
      <c r="O36" s="324"/>
      <c r="P36" s="324"/>
      <c r="Q36" s="325">
        <f t="shared" si="0"/>
        <v>0</v>
      </c>
      <c r="R36" s="311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5">
      <c r="A37" s="91" t="s">
        <v>258</v>
      </c>
      <c r="B37" s="316">
        <f t="shared" ref="B37:P37" si="1">SUM(B6:B36)</f>
        <v>0</v>
      </c>
      <c r="C37" s="316">
        <f t="shared" si="1"/>
        <v>0</v>
      </c>
      <c r="D37" s="316">
        <f t="shared" si="1"/>
        <v>0</v>
      </c>
      <c r="E37" s="316">
        <f t="shared" si="1"/>
        <v>0</v>
      </c>
      <c r="F37" s="316">
        <f t="shared" si="1"/>
        <v>0</v>
      </c>
      <c r="G37" s="316">
        <f t="shared" si="1"/>
        <v>0</v>
      </c>
      <c r="H37" s="316">
        <f t="shared" si="1"/>
        <v>0</v>
      </c>
      <c r="I37" s="316">
        <f t="shared" si="1"/>
        <v>0</v>
      </c>
      <c r="J37" s="316">
        <f t="shared" si="1"/>
        <v>0</v>
      </c>
      <c r="K37" s="316">
        <f t="shared" si="1"/>
        <v>0</v>
      </c>
      <c r="L37" s="316">
        <f t="shared" si="1"/>
        <v>0</v>
      </c>
      <c r="M37" s="316">
        <f t="shared" si="1"/>
        <v>0</v>
      </c>
      <c r="N37" s="316">
        <f t="shared" si="1"/>
        <v>0</v>
      </c>
      <c r="O37" s="316">
        <f t="shared" si="1"/>
        <v>0</v>
      </c>
      <c r="P37" s="316">
        <f t="shared" si="1"/>
        <v>0</v>
      </c>
      <c r="Q37" s="316">
        <f t="shared" si="0"/>
        <v>0</v>
      </c>
      <c r="R37" s="316">
        <f>+B37-Q37</f>
        <v>0</v>
      </c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5">
      <c r="A38" s="317" t="s">
        <v>259</v>
      </c>
      <c r="B38" s="318">
        <f>-B4+B37</f>
        <v>0</v>
      </c>
      <c r="C38" s="318">
        <f t="shared" ref="C38:Q38" si="2">+C4-C37</f>
        <v>0</v>
      </c>
      <c r="D38" s="318">
        <f t="shared" si="2"/>
        <v>0</v>
      </c>
      <c r="E38" s="318">
        <f t="shared" si="2"/>
        <v>0</v>
      </c>
      <c r="F38" s="318">
        <f t="shared" si="2"/>
        <v>0</v>
      </c>
      <c r="G38" s="318">
        <f t="shared" si="2"/>
        <v>0</v>
      </c>
      <c r="H38" s="318">
        <f t="shared" si="2"/>
        <v>0</v>
      </c>
      <c r="I38" s="318">
        <f t="shared" si="2"/>
        <v>0</v>
      </c>
      <c r="J38" s="318">
        <f t="shared" si="2"/>
        <v>0</v>
      </c>
      <c r="K38" s="318">
        <f t="shared" si="2"/>
        <v>0</v>
      </c>
      <c r="L38" s="318">
        <f t="shared" si="2"/>
        <v>0</v>
      </c>
      <c r="M38" s="318">
        <f t="shared" si="2"/>
        <v>0</v>
      </c>
      <c r="N38" s="318">
        <f t="shared" si="2"/>
        <v>0</v>
      </c>
      <c r="O38" s="318">
        <f t="shared" si="2"/>
        <v>0</v>
      </c>
      <c r="P38" s="318">
        <f t="shared" si="2"/>
        <v>0</v>
      </c>
      <c r="Q38" s="318">
        <f t="shared" si="2"/>
        <v>0</v>
      </c>
      <c r="R38" s="328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5">
      <c r="A39" s="80"/>
      <c r="B39" s="329"/>
      <c r="C39" s="329"/>
      <c r="D39" s="329"/>
      <c r="E39" s="329"/>
      <c r="F39" s="329"/>
      <c r="G39" s="329"/>
      <c r="H39" s="329"/>
      <c r="I39" s="329"/>
      <c r="J39" s="329"/>
      <c r="K39" s="329"/>
      <c r="L39" s="329"/>
      <c r="M39" s="329"/>
      <c r="N39" s="329"/>
      <c r="O39" s="329"/>
      <c r="P39" s="329"/>
      <c r="Q39" s="329"/>
      <c r="R39" s="330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5">
      <c r="A40" s="91" t="s">
        <v>260</v>
      </c>
      <c r="B40" s="316">
        <f>May!B40+Jun!B4</f>
        <v>0</v>
      </c>
      <c r="C40" s="316">
        <f>May!C40+Jun!C4</f>
        <v>0</v>
      </c>
      <c r="D40" s="316">
        <f>May!D40+Jun!D4</f>
        <v>0</v>
      </c>
      <c r="E40" s="316">
        <f>May!E40+Jun!E4</f>
        <v>0</v>
      </c>
      <c r="F40" s="316">
        <f>May!F40+Jun!F4</f>
        <v>0</v>
      </c>
      <c r="G40" s="316">
        <f>May!G40+Jun!G4</f>
        <v>0</v>
      </c>
      <c r="H40" s="316">
        <f>May!H40+Jun!H4</f>
        <v>0</v>
      </c>
      <c r="I40" s="316">
        <f>May!I40+Jun!I4</f>
        <v>0</v>
      </c>
      <c r="J40" s="316">
        <f>May!J40+Jun!J4</f>
        <v>0</v>
      </c>
      <c r="K40" s="316">
        <f>May!K40+Jun!K4</f>
        <v>0</v>
      </c>
      <c r="L40" s="316">
        <f>May!L40+Jun!L4</f>
        <v>0</v>
      </c>
      <c r="M40" s="316">
        <f>May!M40+Jun!M4</f>
        <v>0</v>
      </c>
      <c r="N40" s="316">
        <f>May!N40+Jun!N4</f>
        <v>0</v>
      </c>
      <c r="O40" s="316">
        <f>May!O40+Jun!O4</f>
        <v>0</v>
      </c>
      <c r="P40" s="316">
        <f>May!P40+Jun!P4</f>
        <v>0</v>
      </c>
      <c r="Q40" s="316">
        <f t="shared" ref="Q40:Q41" si="3">SUM(C40:P40)</f>
        <v>0</v>
      </c>
      <c r="R40" s="328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5">
      <c r="A41" s="91" t="s">
        <v>261</v>
      </c>
      <c r="B41" s="316">
        <f>May!B41+Jun!B37</f>
        <v>0</v>
      </c>
      <c r="C41" s="316">
        <f>May!C41+Jun!C37</f>
        <v>0</v>
      </c>
      <c r="D41" s="316">
        <f>May!D41+Jun!D37</f>
        <v>0</v>
      </c>
      <c r="E41" s="316">
        <f>May!E41+Jun!E37</f>
        <v>0</v>
      </c>
      <c r="F41" s="316">
        <f>May!F41+Jun!F37</f>
        <v>0</v>
      </c>
      <c r="G41" s="316">
        <f>May!G41+Jun!G37</f>
        <v>0</v>
      </c>
      <c r="H41" s="316">
        <f>May!H41+Jun!H37</f>
        <v>0</v>
      </c>
      <c r="I41" s="316">
        <f>May!I41+Jun!I37</f>
        <v>0</v>
      </c>
      <c r="J41" s="316">
        <f>May!J41+Jun!J37</f>
        <v>0</v>
      </c>
      <c r="K41" s="316">
        <f>May!K41+Jun!K37</f>
        <v>0</v>
      </c>
      <c r="L41" s="316">
        <f>May!L41+Jun!L37</f>
        <v>0</v>
      </c>
      <c r="M41" s="316">
        <f>May!M41+Jun!M37</f>
        <v>0</v>
      </c>
      <c r="N41" s="316">
        <f>May!N41+Jun!N37</f>
        <v>0</v>
      </c>
      <c r="O41" s="316">
        <f>May!O41+Jun!O37</f>
        <v>0</v>
      </c>
      <c r="P41" s="316">
        <f>May!P41+Jun!P37</f>
        <v>0</v>
      </c>
      <c r="Q41" s="316">
        <f t="shared" si="3"/>
        <v>0</v>
      </c>
      <c r="R41" s="316">
        <f>+B41-Q41</f>
        <v>0</v>
      </c>
      <c r="S41" s="3"/>
      <c r="T41" s="3"/>
      <c r="U41" s="3"/>
      <c r="V41" s="3"/>
      <c r="W41" s="3"/>
      <c r="X41" s="3"/>
      <c r="Y41" s="3"/>
      <c r="Z41" s="3"/>
    </row>
    <row r="42" spans="1:26" ht="27.75" customHeight="1" x14ac:dyDescent="0.25">
      <c r="A42" s="317" t="s">
        <v>262</v>
      </c>
      <c r="B42" s="318">
        <f>-B40+B41</f>
        <v>0</v>
      </c>
      <c r="C42" s="318">
        <f t="shared" ref="C42:Q42" si="4">+C40-C41</f>
        <v>0</v>
      </c>
      <c r="D42" s="318">
        <f t="shared" si="4"/>
        <v>0</v>
      </c>
      <c r="E42" s="318">
        <f t="shared" si="4"/>
        <v>0</v>
      </c>
      <c r="F42" s="318">
        <f t="shared" si="4"/>
        <v>0</v>
      </c>
      <c r="G42" s="318">
        <f t="shared" si="4"/>
        <v>0</v>
      </c>
      <c r="H42" s="318">
        <f t="shared" si="4"/>
        <v>0</v>
      </c>
      <c r="I42" s="318">
        <f t="shared" si="4"/>
        <v>0</v>
      </c>
      <c r="J42" s="318">
        <f t="shared" si="4"/>
        <v>0</v>
      </c>
      <c r="K42" s="318">
        <f t="shared" si="4"/>
        <v>0</v>
      </c>
      <c r="L42" s="318">
        <f t="shared" si="4"/>
        <v>0</v>
      </c>
      <c r="M42" s="318">
        <f t="shared" si="4"/>
        <v>0</v>
      </c>
      <c r="N42" s="318">
        <f t="shared" si="4"/>
        <v>0</v>
      </c>
      <c r="O42" s="318">
        <f t="shared" si="4"/>
        <v>0</v>
      </c>
      <c r="P42" s="318">
        <f t="shared" si="4"/>
        <v>0</v>
      </c>
      <c r="Q42" s="318">
        <f t="shared" si="4"/>
        <v>0</v>
      </c>
      <c r="R42" s="328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5">
      <c r="A43" s="80"/>
      <c r="B43" s="322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78" t="str">
        <f>Jan!Q43</f>
        <v>Form Version Aug 6, 2023</v>
      </c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5">
      <c r="A44" s="76"/>
      <c r="B44" s="80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5">
      <c r="A45" s="80"/>
      <c r="B45" s="80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5">
      <c r="A46" s="80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5">
      <c r="A47" s="80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5">
      <c r="A48" s="80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5">
      <c r="A49" s="80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5">
      <c r="A50" s="80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5">
      <c r="A51" s="80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5">
      <c r="A52" s="80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5">
      <c r="A53" s="80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5">
      <c r="A54" s="80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5">
      <c r="A55" s="80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5">
      <c r="A56" s="80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5">
      <c r="A57" s="80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5">
      <c r="A58" s="80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5">
      <c r="A59" s="80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5">
      <c r="A60" s="80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5">
      <c r="A61" s="80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5">
      <c r="A62" s="80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5">
      <c r="A63" s="80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5">
      <c r="A64" s="80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5">
      <c r="A65" s="80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5">
      <c r="A66" s="80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5">
      <c r="A67" s="80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5">
      <c r="A68" s="80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5">
      <c r="A69" s="80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5">
      <c r="A70" s="80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5">
      <c r="A71" s="80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5">
      <c r="A72" s="80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5">
      <c r="A73" s="80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5">
      <c r="A74" s="80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5">
      <c r="A75" s="80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5">
      <c r="A76" s="80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5">
      <c r="A77" s="80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5">
      <c r="A78" s="80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5">
      <c r="A79" s="80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5">
      <c r="A80" s="80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5">
      <c r="A81" s="80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5">
      <c r="A82" s="80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5">
      <c r="A83" s="80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5">
      <c r="A84" s="80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5">
      <c r="A85" s="80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5">
      <c r="A86" s="80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5">
      <c r="A87" s="80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5">
      <c r="A88" s="80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5">
      <c r="A89" s="80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5">
      <c r="A90" s="80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5">
      <c r="A91" s="80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5">
      <c r="A92" s="80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5">
      <c r="A93" s="80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5">
      <c r="A94" s="80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5">
      <c r="A95" s="80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5">
      <c r="A96" s="80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5">
      <c r="A97" s="80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5">
      <c r="A98" s="80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5">
      <c r="A99" s="80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5">
      <c r="A100" s="80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5">
      <c r="A101" s="80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5">
      <c r="A102" s="80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5">
      <c r="A103" s="80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5">
      <c r="A104" s="80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5">
      <c r="A105" s="80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5">
      <c r="A106" s="80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5">
      <c r="A107" s="80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5">
      <c r="A108" s="80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5">
      <c r="A109" s="80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80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80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80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80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80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80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80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80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80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80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80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80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80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80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80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80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80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80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80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80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80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80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80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80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80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80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80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80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80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80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80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80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80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80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80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80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80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80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80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80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80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80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80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80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80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80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80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80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80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80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80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80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80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80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80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80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80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80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80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80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80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80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80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80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80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80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80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80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80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80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80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80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80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80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80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80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80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80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80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80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80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80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80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80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80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80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80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80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80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80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80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80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80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80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80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80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80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80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80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80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80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80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80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80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80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80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80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80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80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80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80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80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80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80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80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80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80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80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80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80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80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80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80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80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80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80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80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80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80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80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80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80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80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80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80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80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80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80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80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80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80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80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80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80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80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80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80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80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80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80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80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80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80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80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80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80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80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80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80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80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80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80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80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80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80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80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80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80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80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80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80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80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80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80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80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80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80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80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80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80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80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80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80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80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80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80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80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80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80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80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80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80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80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80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80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80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80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80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80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80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80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80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80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80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80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80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80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80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80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80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80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80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80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80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80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80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80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80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80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80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80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80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80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80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80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80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80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80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80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80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80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80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80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80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80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80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80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80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80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80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80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80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80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80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80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80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80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80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80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80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80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80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80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80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80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80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80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80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80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80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80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80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80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80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80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80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80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80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80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80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80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80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80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80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80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80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80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80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80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80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80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80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80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80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80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80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80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80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80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80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80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80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80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80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80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80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80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80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80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80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80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80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80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80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80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80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80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80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80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80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80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80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80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80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80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80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80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80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80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80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80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80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80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80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80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80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80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80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80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80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80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80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80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80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80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80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80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80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80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80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80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80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80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80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80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80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80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80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80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80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80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80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80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80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80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80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80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80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80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80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80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80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80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80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80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80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80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80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80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80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80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80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80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80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80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80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80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80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80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80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80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80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80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80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80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80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80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80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80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80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80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80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80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80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80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80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80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80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80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80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80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80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80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80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80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80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80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80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80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80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80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80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80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80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80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80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80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80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80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80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80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80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80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80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80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80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80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80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80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80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80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80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80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80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80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80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80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80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80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80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80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80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80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80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80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80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80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80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80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80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80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80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80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80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80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80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80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80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80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80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80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80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80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80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80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80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80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80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80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80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80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80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80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80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80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80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80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80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80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80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80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80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80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80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80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80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80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80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80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80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80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80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80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80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80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80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80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80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80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80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80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80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80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80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80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80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80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80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80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80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80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80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80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80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80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80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80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80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80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80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80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80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80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80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80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80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80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80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80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80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80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80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80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80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80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80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80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80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80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80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80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80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80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80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80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80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80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80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80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80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80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80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80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80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80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80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80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80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80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80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80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80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80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80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80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80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80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80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80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80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80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80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80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80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80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80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80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80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80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80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80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80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80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80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80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80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80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80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80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80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80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80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80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80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80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80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80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80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80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80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80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80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80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80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80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80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80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80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80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80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80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80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80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80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80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80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80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80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80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80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80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80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80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80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80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80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80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80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80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80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80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80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80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80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80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80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80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80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80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80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80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80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80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80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80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80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80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80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80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80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80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80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80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80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80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80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80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80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80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80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80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80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80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80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80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80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80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80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80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80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80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80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80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80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80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80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80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80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80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80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80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80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80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80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80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80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80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80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80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80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80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80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80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80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80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80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80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80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80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80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80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80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80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80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80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80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80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80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80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80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80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80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80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80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80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80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80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80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80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80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80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80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80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80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80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80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80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80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80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80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80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80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80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80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80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80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80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80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80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80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80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80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80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80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80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80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80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80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80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80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80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80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80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80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80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80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80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80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80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80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80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80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80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80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80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80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80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80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80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80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80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80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80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80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80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80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80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80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80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80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80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80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80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80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80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80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80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80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80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80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80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80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80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80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80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80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80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80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80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80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80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80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80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80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80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80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80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80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80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80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80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80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80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80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80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80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80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80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80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80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80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80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80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80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80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80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80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80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80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80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80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80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80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80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80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80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80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80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80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80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80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80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80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80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80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80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80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80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80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80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80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80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80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80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80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80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80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80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80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80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80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80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80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80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80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80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80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80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80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80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80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80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80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80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80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80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80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80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80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80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80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80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80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80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80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80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80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80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80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80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80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rintOptions gridLines="1"/>
  <pageMargins left="0.56000000000000005" right="0.51" top="1" bottom="1" header="0" footer="0"/>
  <pageSetup orientation="landscape"/>
  <headerFooter>
    <oddHeader>&amp;CMonthly Budget</oddHeader>
    <oddFooter>&amp;L&amp;F &amp;A&amp;R&amp;D &amp;T</oddFooter>
  </headerFooter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  <pageSetUpPr fitToPage="1"/>
  </sheetPr>
  <dimension ref="A1:Z1000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12.6640625" defaultRowHeight="15" customHeight="1" x14ac:dyDescent="0.25"/>
  <cols>
    <col min="1" max="1" width="13.77734375" customWidth="1"/>
    <col min="2" max="2" width="16.21875" customWidth="1"/>
    <col min="3" max="16" width="13.77734375" customWidth="1"/>
    <col min="17" max="17" width="15.77734375" customWidth="1"/>
    <col min="18" max="18" width="11.6640625" customWidth="1"/>
    <col min="19" max="26" width="8.77734375" customWidth="1"/>
  </cols>
  <sheetData>
    <row r="1" spans="1:26" ht="12.75" customHeight="1" x14ac:dyDescent="0.3">
      <c r="A1" s="81" t="s">
        <v>55</v>
      </c>
      <c r="B1" s="310" t="s">
        <v>267</v>
      </c>
      <c r="C1" s="81" t="s">
        <v>56</v>
      </c>
      <c r="D1" s="310">
        <f>'Monthly Budget'!$F$2</f>
        <v>0</v>
      </c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0" t="s">
        <v>57</v>
      </c>
      <c r="S1" s="84"/>
      <c r="T1" s="84"/>
      <c r="U1" s="84"/>
      <c r="V1" s="84"/>
      <c r="W1" s="84"/>
      <c r="X1" s="84"/>
      <c r="Y1" s="84"/>
      <c r="Z1" s="84"/>
    </row>
    <row r="2" spans="1:26" ht="12.75" customHeight="1" x14ac:dyDescent="0.25">
      <c r="A2" s="80"/>
      <c r="B2" s="85"/>
      <c r="C2" s="85" t="s">
        <v>58</v>
      </c>
      <c r="D2" s="85"/>
      <c r="E2" s="85"/>
      <c r="F2" s="85"/>
      <c r="G2" s="85"/>
      <c r="H2" s="85"/>
      <c r="I2" s="85"/>
      <c r="J2" s="85" t="s">
        <v>59</v>
      </c>
      <c r="K2" s="85"/>
      <c r="L2" s="85"/>
      <c r="M2" s="80" t="s">
        <v>60</v>
      </c>
      <c r="N2" s="80"/>
      <c r="O2" s="80"/>
      <c r="P2" s="80" t="s">
        <v>61</v>
      </c>
      <c r="Q2" s="80" t="s">
        <v>62</v>
      </c>
      <c r="R2" s="80" t="s">
        <v>63</v>
      </c>
      <c r="S2" s="80"/>
      <c r="T2" s="80"/>
      <c r="U2" s="80"/>
      <c r="V2" s="80"/>
      <c r="W2" s="80"/>
      <c r="X2" s="80"/>
      <c r="Y2" s="80"/>
      <c r="Z2" s="80"/>
    </row>
    <row r="3" spans="1:26" ht="12.75" customHeight="1" x14ac:dyDescent="0.25">
      <c r="A3" s="80" t="s">
        <v>64</v>
      </c>
      <c r="B3" s="80" t="s">
        <v>65</v>
      </c>
      <c r="C3" s="80" t="s">
        <v>66</v>
      </c>
      <c r="D3" s="80" t="s">
        <v>67</v>
      </c>
      <c r="E3" s="80" t="s">
        <v>68</v>
      </c>
      <c r="F3" s="80" t="s">
        <v>69</v>
      </c>
      <c r="G3" s="80" t="s">
        <v>70</v>
      </c>
      <c r="H3" s="80" t="s">
        <v>71</v>
      </c>
      <c r="I3" s="80" t="s">
        <v>72</v>
      </c>
      <c r="J3" s="80" t="s">
        <v>73</v>
      </c>
      <c r="K3" s="80" t="s">
        <v>74</v>
      </c>
      <c r="L3" s="80" t="s">
        <v>75</v>
      </c>
      <c r="M3" s="80" t="s">
        <v>76</v>
      </c>
      <c r="N3" s="80" t="s">
        <v>77</v>
      </c>
      <c r="O3" s="80" t="s">
        <v>78</v>
      </c>
      <c r="P3" s="80" t="s">
        <v>79</v>
      </c>
      <c r="Q3" s="80" t="s">
        <v>80</v>
      </c>
      <c r="R3" s="80" t="s">
        <v>81</v>
      </c>
      <c r="S3" s="80"/>
      <c r="T3" s="80"/>
      <c r="U3" s="80"/>
      <c r="V3" s="80"/>
      <c r="W3" s="80"/>
      <c r="X3" s="80"/>
      <c r="Y3" s="80"/>
      <c r="Z3" s="80"/>
    </row>
    <row r="4" spans="1:26" ht="12.75" customHeight="1" x14ac:dyDescent="0.25">
      <c r="A4" s="91" t="s">
        <v>257</v>
      </c>
      <c r="B4" s="311">
        <f>'Monthly Budget'!B12</f>
        <v>0</v>
      </c>
      <c r="C4" s="311">
        <f>'Monthly Budget'!C12</f>
        <v>0</v>
      </c>
      <c r="D4" s="311">
        <f>'Monthly Budget'!D12</f>
        <v>0</v>
      </c>
      <c r="E4" s="311">
        <f>'Monthly Budget'!E12</f>
        <v>0</v>
      </c>
      <c r="F4" s="311">
        <f>'Monthly Budget'!F12</f>
        <v>0</v>
      </c>
      <c r="G4" s="311">
        <f>'Monthly Budget'!G12</f>
        <v>0</v>
      </c>
      <c r="H4" s="311">
        <f>'Monthly Budget'!H12</f>
        <v>0</v>
      </c>
      <c r="I4" s="311">
        <f>'Monthly Budget'!I12</f>
        <v>0</v>
      </c>
      <c r="J4" s="311">
        <f>'Monthly Budget'!J12</f>
        <v>0</v>
      </c>
      <c r="K4" s="311">
        <f>'Monthly Budget'!K12</f>
        <v>0</v>
      </c>
      <c r="L4" s="311">
        <f>'Monthly Budget'!L12</f>
        <v>0</v>
      </c>
      <c r="M4" s="311">
        <f>'Monthly Budget'!M12</f>
        <v>0</v>
      </c>
      <c r="N4" s="311">
        <f>'Monthly Budget'!N12</f>
        <v>0</v>
      </c>
      <c r="O4" s="311">
        <f>'Monthly Budget'!O12</f>
        <v>0</v>
      </c>
      <c r="P4" s="311">
        <f>'Monthly Budget'!P12</f>
        <v>0</v>
      </c>
      <c r="Q4" s="311">
        <f>SUM(C4:P4)</f>
        <v>0</v>
      </c>
      <c r="R4" s="311">
        <f>+B4-Q4</f>
        <v>0</v>
      </c>
      <c r="S4" s="14"/>
      <c r="T4" s="14"/>
      <c r="U4" s="14"/>
      <c r="V4" s="14"/>
      <c r="W4" s="14"/>
      <c r="X4" s="14"/>
      <c r="Y4" s="14"/>
      <c r="Z4" s="14"/>
    </row>
    <row r="5" spans="1:26" ht="12.75" customHeight="1" x14ac:dyDescent="0.25">
      <c r="A5" s="80" t="s">
        <v>82</v>
      </c>
      <c r="B5" s="32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5">
      <c r="A6" s="80">
        <v>1</v>
      </c>
      <c r="B6" s="324"/>
      <c r="C6" s="324"/>
      <c r="D6" s="324"/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5">
        <f t="shared" ref="Q6:Q37" si="0">SUM(C6:P6)</f>
        <v>0</v>
      </c>
      <c r="R6" s="311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5">
      <c r="A7" s="80">
        <v>2</v>
      </c>
      <c r="B7" s="324"/>
      <c r="C7" s="324"/>
      <c r="D7" s="324"/>
      <c r="E7" s="324"/>
      <c r="F7" s="324"/>
      <c r="G7" s="324"/>
      <c r="H7" s="324"/>
      <c r="I7" s="324"/>
      <c r="J7" s="324"/>
      <c r="K7" s="324"/>
      <c r="L7" s="324"/>
      <c r="M7" s="324"/>
      <c r="N7" s="324"/>
      <c r="O7" s="324"/>
      <c r="P7" s="324"/>
      <c r="Q7" s="325">
        <f t="shared" si="0"/>
        <v>0</v>
      </c>
      <c r="R7" s="311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5">
      <c r="A8" s="80">
        <v>3</v>
      </c>
      <c r="B8" s="324"/>
      <c r="C8" s="324"/>
      <c r="D8" s="324"/>
      <c r="E8" s="324"/>
      <c r="F8" s="324"/>
      <c r="G8" s="324"/>
      <c r="H8" s="324"/>
      <c r="I8" s="324"/>
      <c r="J8" s="324"/>
      <c r="K8" s="324"/>
      <c r="L8" s="324"/>
      <c r="M8" s="324"/>
      <c r="N8" s="324"/>
      <c r="O8" s="324"/>
      <c r="P8" s="324"/>
      <c r="Q8" s="325">
        <f t="shared" si="0"/>
        <v>0</v>
      </c>
      <c r="R8" s="311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5">
      <c r="A9" s="80">
        <v>4</v>
      </c>
      <c r="B9" s="324"/>
      <c r="C9" s="324"/>
      <c r="D9" s="324"/>
      <c r="E9" s="324"/>
      <c r="F9" s="324"/>
      <c r="G9" s="324"/>
      <c r="H9" s="324"/>
      <c r="I9" s="324"/>
      <c r="J9" s="324"/>
      <c r="K9" s="324"/>
      <c r="L9" s="324"/>
      <c r="M9" s="324"/>
      <c r="N9" s="324"/>
      <c r="O9" s="324"/>
      <c r="P9" s="324"/>
      <c r="Q9" s="325">
        <f t="shared" si="0"/>
        <v>0</v>
      </c>
      <c r="R9" s="311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5">
      <c r="A10" s="80">
        <v>5</v>
      </c>
      <c r="B10" s="324"/>
      <c r="C10" s="324"/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24"/>
      <c r="O10" s="324"/>
      <c r="P10" s="324"/>
      <c r="Q10" s="325">
        <f t="shared" si="0"/>
        <v>0</v>
      </c>
      <c r="R10" s="311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5">
      <c r="A11" s="80">
        <v>6</v>
      </c>
      <c r="B11" s="324"/>
      <c r="C11" s="324"/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5">
        <f t="shared" si="0"/>
        <v>0</v>
      </c>
      <c r="R11" s="311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5">
      <c r="A12" s="80">
        <v>7</v>
      </c>
      <c r="B12" s="324"/>
      <c r="C12" s="324"/>
      <c r="D12" s="324"/>
      <c r="E12" s="324"/>
      <c r="F12" s="324"/>
      <c r="G12" s="324"/>
      <c r="H12" s="324"/>
      <c r="I12" s="324"/>
      <c r="J12" s="324"/>
      <c r="K12" s="324"/>
      <c r="L12" s="324"/>
      <c r="M12" s="324"/>
      <c r="N12" s="324"/>
      <c r="O12" s="324"/>
      <c r="P12" s="324"/>
      <c r="Q12" s="325">
        <f t="shared" si="0"/>
        <v>0</v>
      </c>
      <c r="R12" s="311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5">
      <c r="A13" s="80">
        <v>8</v>
      </c>
      <c r="B13" s="324"/>
      <c r="C13" s="324"/>
      <c r="D13" s="324"/>
      <c r="E13" s="324"/>
      <c r="F13" s="324"/>
      <c r="G13" s="324"/>
      <c r="H13" s="324"/>
      <c r="I13" s="324"/>
      <c r="J13" s="324"/>
      <c r="K13" s="324"/>
      <c r="L13" s="324"/>
      <c r="M13" s="324"/>
      <c r="N13" s="324"/>
      <c r="O13" s="324"/>
      <c r="P13" s="324"/>
      <c r="Q13" s="325">
        <f t="shared" si="0"/>
        <v>0</v>
      </c>
      <c r="R13" s="311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5">
      <c r="A14" s="80">
        <v>9</v>
      </c>
      <c r="B14" s="324"/>
      <c r="C14" s="324"/>
      <c r="D14" s="324"/>
      <c r="E14" s="324"/>
      <c r="F14" s="324"/>
      <c r="G14" s="324"/>
      <c r="H14" s="324"/>
      <c r="I14" s="324"/>
      <c r="J14" s="324"/>
      <c r="K14" s="324"/>
      <c r="L14" s="324"/>
      <c r="M14" s="324"/>
      <c r="N14" s="324"/>
      <c r="O14" s="324"/>
      <c r="P14" s="324"/>
      <c r="Q14" s="325">
        <f t="shared" si="0"/>
        <v>0</v>
      </c>
      <c r="R14" s="311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5">
      <c r="A15" s="80">
        <v>10</v>
      </c>
      <c r="B15" s="324"/>
      <c r="C15" s="324"/>
      <c r="D15" s="324"/>
      <c r="E15" s="324"/>
      <c r="F15" s="324"/>
      <c r="G15" s="324"/>
      <c r="H15" s="324"/>
      <c r="I15" s="324"/>
      <c r="J15" s="324"/>
      <c r="K15" s="324"/>
      <c r="L15" s="324"/>
      <c r="M15" s="324"/>
      <c r="N15" s="324"/>
      <c r="O15" s="324"/>
      <c r="P15" s="324"/>
      <c r="Q15" s="325">
        <f t="shared" si="0"/>
        <v>0</v>
      </c>
      <c r="R15" s="311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5">
      <c r="A16" s="80">
        <v>11</v>
      </c>
      <c r="B16" s="324"/>
      <c r="C16" s="324"/>
      <c r="D16" s="324"/>
      <c r="E16" s="324"/>
      <c r="F16" s="324"/>
      <c r="G16" s="324"/>
      <c r="H16" s="324"/>
      <c r="I16" s="324"/>
      <c r="J16" s="324"/>
      <c r="K16" s="324"/>
      <c r="L16" s="324"/>
      <c r="M16" s="324"/>
      <c r="N16" s="324"/>
      <c r="O16" s="324"/>
      <c r="P16" s="324"/>
      <c r="Q16" s="325">
        <f t="shared" si="0"/>
        <v>0</v>
      </c>
      <c r="R16" s="311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5">
      <c r="A17" s="80">
        <v>12</v>
      </c>
      <c r="B17" s="324"/>
      <c r="C17" s="324"/>
      <c r="D17" s="324"/>
      <c r="E17" s="324"/>
      <c r="F17" s="324"/>
      <c r="G17" s="324"/>
      <c r="H17" s="324"/>
      <c r="I17" s="324"/>
      <c r="J17" s="324"/>
      <c r="K17" s="324"/>
      <c r="L17" s="324"/>
      <c r="M17" s="324"/>
      <c r="N17" s="324"/>
      <c r="O17" s="324"/>
      <c r="P17" s="324"/>
      <c r="Q17" s="325">
        <f t="shared" si="0"/>
        <v>0</v>
      </c>
      <c r="R17" s="311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5">
      <c r="A18" s="80">
        <v>13</v>
      </c>
      <c r="B18" s="324"/>
      <c r="C18" s="324"/>
      <c r="D18" s="324"/>
      <c r="E18" s="324"/>
      <c r="F18" s="324"/>
      <c r="G18" s="324"/>
      <c r="H18" s="324"/>
      <c r="I18" s="324"/>
      <c r="J18" s="324"/>
      <c r="K18" s="324"/>
      <c r="L18" s="324"/>
      <c r="M18" s="324"/>
      <c r="N18" s="324"/>
      <c r="O18" s="324"/>
      <c r="P18" s="324"/>
      <c r="Q18" s="325">
        <f t="shared" si="0"/>
        <v>0</v>
      </c>
      <c r="R18" s="311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5">
      <c r="A19" s="80">
        <v>14</v>
      </c>
      <c r="B19" s="324"/>
      <c r="C19" s="324"/>
      <c r="D19" s="324"/>
      <c r="E19" s="324"/>
      <c r="F19" s="324"/>
      <c r="G19" s="324"/>
      <c r="H19" s="324"/>
      <c r="I19" s="324"/>
      <c r="J19" s="324"/>
      <c r="K19" s="324"/>
      <c r="L19" s="324"/>
      <c r="M19" s="324"/>
      <c r="N19" s="324"/>
      <c r="O19" s="324"/>
      <c r="P19" s="324"/>
      <c r="Q19" s="325">
        <f t="shared" si="0"/>
        <v>0</v>
      </c>
      <c r="R19" s="311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5">
      <c r="A20" s="80">
        <v>15</v>
      </c>
      <c r="B20" s="324"/>
      <c r="C20" s="324"/>
      <c r="D20" s="324"/>
      <c r="E20" s="324"/>
      <c r="F20" s="324"/>
      <c r="G20" s="324"/>
      <c r="H20" s="324"/>
      <c r="I20" s="324"/>
      <c r="J20" s="324"/>
      <c r="K20" s="324"/>
      <c r="L20" s="324"/>
      <c r="M20" s="324"/>
      <c r="N20" s="324"/>
      <c r="O20" s="324"/>
      <c r="P20" s="324"/>
      <c r="Q20" s="325">
        <f t="shared" si="0"/>
        <v>0</v>
      </c>
      <c r="R20" s="311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5">
      <c r="A21" s="80">
        <v>16</v>
      </c>
      <c r="B21" s="324"/>
      <c r="C21" s="324"/>
      <c r="D21" s="324"/>
      <c r="E21" s="324"/>
      <c r="F21" s="324"/>
      <c r="G21" s="324"/>
      <c r="H21" s="324"/>
      <c r="I21" s="324"/>
      <c r="J21" s="324"/>
      <c r="K21" s="324"/>
      <c r="L21" s="324"/>
      <c r="M21" s="324"/>
      <c r="N21" s="324"/>
      <c r="O21" s="324"/>
      <c r="P21" s="324"/>
      <c r="Q21" s="325">
        <f t="shared" si="0"/>
        <v>0</v>
      </c>
      <c r="R21" s="311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5">
      <c r="A22" s="80">
        <v>17</v>
      </c>
      <c r="B22" s="324"/>
      <c r="C22" s="324"/>
      <c r="D22" s="324"/>
      <c r="E22" s="324"/>
      <c r="F22" s="324"/>
      <c r="G22" s="324"/>
      <c r="H22" s="324"/>
      <c r="I22" s="324"/>
      <c r="J22" s="324"/>
      <c r="K22" s="324"/>
      <c r="L22" s="324"/>
      <c r="M22" s="324"/>
      <c r="N22" s="324"/>
      <c r="O22" s="324"/>
      <c r="P22" s="324"/>
      <c r="Q22" s="325">
        <f t="shared" si="0"/>
        <v>0</v>
      </c>
      <c r="R22" s="311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5">
      <c r="A23" s="80">
        <v>18</v>
      </c>
      <c r="B23" s="324"/>
      <c r="C23" s="324"/>
      <c r="D23" s="324"/>
      <c r="E23" s="324"/>
      <c r="F23" s="324"/>
      <c r="G23" s="324"/>
      <c r="H23" s="324"/>
      <c r="I23" s="324"/>
      <c r="J23" s="324"/>
      <c r="K23" s="324"/>
      <c r="L23" s="324"/>
      <c r="M23" s="324"/>
      <c r="N23" s="324"/>
      <c r="O23" s="324"/>
      <c r="P23" s="324"/>
      <c r="Q23" s="325">
        <f t="shared" si="0"/>
        <v>0</v>
      </c>
      <c r="R23" s="311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5">
      <c r="A24" s="80">
        <v>19</v>
      </c>
      <c r="B24" s="324"/>
      <c r="C24" s="324"/>
      <c r="D24" s="324"/>
      <c r="E24" s="324"/>
      <c r="F24" s="324"/>
      <c r="G24" s="324"/>
      <c r="H24" s="324"/>
      <c r="I24" s="324"/>
      <c r="J24" s="324"/>
      <c r="K24" s="324"/>
      <c r="L24" s="324"/>
      <c r="M24" s="324"/>
      <c r="N24" s="324"/>
      <c r="O24" s="324"/>
      <c r="P24" s="324"/>
      <c r="Q24" s="325">
        <f t="shared" si="0"/>
        <v>0</v>
      </c>
      <c r="R24" s="311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5">
      <c r="A25" s="80">
        <v>20</v>
      </c>
      <c r="B25" s="324"/>
      <c r="C25" s="324"/>
      <c r="D25" s="324"/>
      <c r="E25" s="324"/>
      <c r="F25" s="324"/>
      <c r="G25" s="324"/>
      <c r="H25" s="324"/>
      <c r="I25" s="324"/>
      <c r="J25" s="324"/>
      <c r="K25" s="324"/>
      <c r="L25" s="324"/>
      <c r="M25" s="324"/>
      <c r="N25" s="324"/>
      <c r="O25" s="324"/>
      <c r="P25" s="324"/>
      <c r="Q25" s="325">
        <f t="shared" si="0"/>
        <v>0</v>
      </c>
      <c r="R25" s="311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5">
      <c r="A26" s="80">
        <v>21</v>
      </c>
      <c r="B26" s="324"/>
      <c r="C26" s="324"/>
      <c r="D26" s="324"/>
      <c r="E26" s="324"/>
      <c r="F26" s="324"/>
      <c r="G26" s="324"/>
      <c r="H26" s="324"/>
      <c r="I26" s="324"/>
      <c r="J26" s="324"/>
      <c r="K26" s="324"/>
      <c r="L26" s="324"/>
      <c r="M26" s="324"/>
      <c r="N26" s="324"/>
      <c r="O26" s="324"/>
      <c r="P26" s="324"/>
      <c r="Q26" s="325">
        <f t="shared" si="0"/>
        <v>0</v>
      </c>
      <c r="R26" s="311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5">
      <c r="A27" s="80">
        <v>22</v>
      </c>
      <c r="B27" s="324"/>
      <c r="C27" s="324"/>
      <c r="D27" s="324"/>
      <c r="E27" s="324"/>
      <c r="F27" s="324"/>
      <c r="G27" s="324"/>
      <c r="H27" s="324"/>
      <c r="I27" s="324"/>
      <c r="J27" s="324"/>
      <c r="K27" s="324"/>
      <c r="L27" s="324"/>
      <c r="M27" s="324"/>
      <c r="N27" s="324"/>
      <c r="O27" s="324"/>
      <c r="P27" s="324"/>
      <c r="Q27" s="325">
        <f t="shared" si="0"/>
        <v>0</v>
      </c>
      <c r="R27" s="311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5">
      <c r="A28" s="80">
        <v>23</v>
      </c>
      <c r="B28" s="324"/>
      <c r="C28" s="324"/>
      <c r="D28" s="324"/>
      <c r="E28" s="324"/>
      <c r="F28" s="324"/>
      <c r="G28" s="324"/>
      <c r="H28" s="324"/>
      <c r="I28" s="324"/>
      <c r="J28" s="324"/>
      <c r="K28" s="324"/>
      <c r="L28" s="324"/>
      <c r="M28" s="324"/>
      <c r="N28" s="324"/>
      <c r="O28" s="324"/>
      <c r="P28" s="324"/>
      <c r="Q28" s="325">
        <f t="shared" si="0"/>
        <v>0</v>
      </c>
      <c r="R28" s="311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5">
      <c r="A29" s="80">
        <v>24</v>
      </c>
      <c r="B29" s="324"/>
      <c r="C29" s="324"/>
      <c r="D29" s="324"/>
      <c r="E29" s="324"/>
      <c r="F29" s="324"/>
      <c r="G29" s="324"/>
      <c r="H29" s="324"/>
      <c r="I29" s="324"/>
      <c r="J29" s="324"/>
      <c r="K29" s="324"/>
      <c r="L29" s="324"/>
      <c r="M29" s="324"/>
      <c r="N29" s="324"/>
      <c r="O29" s="324"/>
      <c r="P29" s="324"/>
      <c r="Q29" s="325">
        <f t="shared" si="0"/>
        <v>0</v>
      </c>
      <c r="R29" s="311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5">
      <c r="A30" s="80">
        <v>25</v>
      </c>
      <c r="B30" s="324"/>
      <c r="C30" s="324"/>
      <c r="D30" s="324"/>
      <c r="E30" s="324"/>
      <c r="F30" s="324"/>
      <c r="G30" s="324"/>
      <c r="H30" s="324"/>
      <c r="I30" s="324"/>
      <c r="J30" s="324"/>
      <c r="K30" s="324"/>
      <c r="L30" s="324"/>
      <c r="M30" s="324"/>
      <c r="N30" s="324"/>
      <c r="O30" s="324"/>
      <c r="P30" s="324"/>
      <c r="Q30" s="325">
        <f t="shared" si="0"/>
        <v>0</v>
      </c>
      <c r="R30" s="311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5">
      <c r="A31" s="80">
        <v>26</v>
      </c>
      <c r="B31" s="324"/>
      <c r="C31" s="324"/>
      <c r="D31" s="324"/>
      <c r="E31" s="324"/>
      <c r="F31" s="324"/>
      <c r="G31" s="324"/>
      <c r="H31" s="324"/>
      <c r="I31" s="324"/>
      <c r="J31" s="324"/>
      <c r="K31" s="324"/>
      <c r="L31" s="324"/>
      <c r="M31" s="324"/>
      <c r="N31" s="324"/>
      <c r="O31" s="324"/>
      <c r="P31" s="324"/>
      <c r="Q31" s="325">
        <f t="shared" si="0"/>
        <v>0</v>
      </c>
      <c r="R31" s="311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5">
      <c r="A32" s="80">
        <v>27</v>
      </c>
      <c r="B32" s="324"/>
      <c r="C32" s="324"/>
      <c r="D32" s="324"/>
      <c r="E32" s="324"/>
      <c r="F32" s="324"/>
      <c r="G32" s="324"/>
      <c r="H32" s="324"/>
      <c r="I32" s="324"/>
      <c r="J32" s="324"/>
      <c r="K32" s="324"/>
      <c r="L32" s="324"/>
      <c r="M32" s="324"/>
      <c r="N32" s="324"/>
      <c r="O32" s="324"/>
      <c r="P32" s="324"/>
      <c r="Q32" s="325">
        <f t="shared" si="0"/>
        <v>0</v>
      </c>
      <c r="R32" s="311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5">
      <c r="A33" s="80">
        <v>28</v>
      </c>
      <c r="B33" s="324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4"/>
      <c r="N33" s="324"/>
      <c r="O33" s="324"/>
      <c r="P33" s="324"/>
      <c r="Q33" s="325">
        <f t="shared" si="0"/>
        <v>0</v>
      </c>
      <c r="R33" s="311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5">
      <c r="A34" s="80">
        <v>29</v>
      </c>
      <c r="B34" s="324"/>
      <c r="C34" s="324"/>
      <c r="D34" s="324"/>
      <c r="E34" s="324"/>
      <c r="F34" s="324"/>
      <c r="G34" s="324"/>
      <c r="H34" s="324"/>
      <c r="I34" s="324"/>
      <c r="J34" s="324"/>
      <c r="K34" s="324"/>
      <c r="L34" s="324"/>
      <c r="M34" s="324"/>
      <c r="N34" s="324"/>
      <c r="O34" s="324"/>
      <c r="P34" s="324"/>
      <c r="Q34" s="325">
        <f t="shared" si="0"/>
        <v>0</v>
      </c>
      <c r="R34" s="311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5">
      <c r="A35" s="80">
        <v>30</v>
      </c>
      <c r="B35" s="324"/>
      <c r="C35" s="324"/>
      <c r="D35" s="324"/>
      <c r="E35" s="324"/>
      <c r="F35" s="324"/>
      <c r="G35" s="324"/>
      <c r="H35" s="324"/>
      <c r="I35" s="324"/>
      <c r="J35" s="324"/>
      <c r="K35" s="324"/>
      <c r="L35" s="324"/>
      <c r="M35" s="324"/>
      <c r="N35" s="324"/>
      <c r="O35" s="324"/>
      <c r="P35" s="324"/>
      <c r="Q35" s="325">
        <f t="shared" si="0"/>
        <v>0</v>
      </c>
      <c r="R35" s="311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5">
      <c r="A36" s="80">
        <v>31</v>
      </c>
      <c r="B36" s="324"/>
      <c r="C36" s="324"/>
      <c r="D36" s="324"/>
      <c r="E36" s="324"/>
      <c r="F36" s="324"/>
      <c r="G36" s="324"/>
      <c r="H36" s="324"/>
      <c r="I36" s="324"/>
      <c r="J36" s="324"/>
      <c r="K36" s="324"/>
      <c r="L36" s="324"/>
      <c r="M36" s="324"/>
      <c r="N36" s="324"/>
      <c r="O36" s="324"/>
      <c r="P36" s="324"/>
      <c r="Q36" s="325">
        <f t="shared" si="0"/>
        <v>0</v>
      </c>
      <c r="R36" s="311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5">
      <c r="A37" s="91" t="s">
        <v>258</v>
      </c>
      <c r="B37" s="325">
        <f t="shared" ref="B37:P37" si="1">SUM(B6:B36)</f>
        <v>0</v>
      </c>
      <c r="C37" s="325">
        <f t="shared" si="1"/>
        <v>0</v>
      </c>
      <c r="D37" s="325">
        <f t="shared" si="1"/>
        <v>0</v>
      </c>
      <c r="E37" s="325">
        <f t="shared" si="1"/>
        <v>0</v>
      </c>
      <c r="F37" s="325">
        <f t="shared" si="1"/>
        <v>0</v>
      </c>
      <c r="G37" s="325">
        <f t="shared" si="1"/>
        <v>0</v>
      </c>
      <c r="H37" s="325">
        <f t="shared" si="1"/>
        <v>0</v>
      </c>
      <c r="I37" s="325">
        <f t="shared" si="1"/>
        <v>0</v>
      </c>
      <c r="J37" s="325">
        <f t="shared" si="1"/>
        <v>0</v>
      </c>
      <c r="K37" s="325">
        <f t="shared" si="1"/>
        <v>0</v>
      </c>
      <c r="L37" s="325">
        <f t="shared" si="1"/>
        <v>0</v>
      </c>
      <c r="M37" s="325">
        <f t="shared" si="1"/>
        <v>0</v>
      </c>
      <c r="N37" s="325">
        <f t="shared" si="1"/>
        <v>0</v>
      </c>
      <c r="O37" s="325">
        <f t="shared" si="1"/>
        <v>0</v>
      </c>
      <c r="P37" s="325">
        <f t="shared" si="1"/>
        <v>0</v>
      </c>
      <c r="Q37" s="325">
        <f t="shared" si="0"/>
        <v>0</v>
      </c>
      <c r="R37" s="325">
        <f>+B37-Q37</f>
        <v>0</v>
      </c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5">
      <c r="A38" s="317" t="s">
        <v>259</v>
      </c>
      <c r="B38" s="332">
        <f>-B4+B37</f>
        <v>0</v>
      </c>
      <c r="C38" s="332">
        <f t="shared" ref="C38:Q38" si="2">+C4-C37</f>
        <v>0</v>
      </c>
      <c r="D38" s="332">
        <f t="shared" si="2"/>
        <v>0</v>
      </c>
      <c r="E38" s="332">
        <f t="shared" si="2"/>
        <v>0</v>
      </c>
      <c r="F38" s="332">
        <f t="shared" si="2"/>
        <v>0</v>
      </c>
      <c r="G38" s="332">
        <f t="shared" si="2"/>
        <v>0</v>
      </c>
      <c r="H38" s="332">
        <f t="shared" si="2"/>
        <v>0</v>
      </c>
      <c r="I38" s="332">
        <f t="shared" si="2"/>
        <v>0</v>
      </c>
      <c r="J38" s="332">
        <f t="shared" si="2"/>
        <v>0</v>
      </c>
      <c r="K38" s="332">
        <f t="shared" si="2"/>
        <v>0</v>
      </c>
      <c r="L38" s="332">
        <f t="shared" si="2"/>
        <v>0</v>
      </c>
      <c r="M38" s="332">
        <f t="shared" si="2"/>
        <v>0</v>
      </c>
      <c r="N38" s="332">
        <f t="shared" si="2"/>
        <v>0</v>
      </c>
      <c r="O38" s="332">
        <f t="shared" si="2"/>
        <v>0</v>
      </c>
      <c r="P38" s="332">
        <f t="shared" si="2"/>
        <v>0</v>
      </c>
      <c r="Q38" s="332">
        <f t="shared" si="2"/>
        <v>0</v>
      </c>
      <c r="R38" s="311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5">
      <c r="A39" s="80"/>
      <c r="B39" s="333"/>
      <c r="C39" s="333"/>
      <c r="D39" s="333"/>
      <c r="E39" s="333"/>
      <c r="F39" s="333"/>
      <c r="G39" s="333"/>
      <c r="H39" s="333"/>
      <c r="I39" s="333"/>
      <c r="J39" s="333"/>
      <c r="K39" s="333"/>
      <c r="L39" s="333"/>
      <c r="M39" s="333"/>
      <c r="N39" s="333"/>
      <c r="O39" s="333"/>
      <c r="P39" s="333"/>
      <c r="Q39" s="333"/>
      <c r="R39" s="334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5">
      <c r="A40" s="91" t="s">
        <v>260</v>
      </c>
      <c r="B40" s="325">
        <f>Jun!B40+Jul!B4</f>
        <v>0</v>
      </c>
      <c r="C40" s="325">
        <f>Jun!C40+Jul!C4</f>
        <v>0</v>
      </c>
      <c r="D40" s="325">
        <f>Jun!D40+Jul!D4</f>
        <v>0</v>
      </c>
      <c r="E40" s="325">
        <f>Jun!E40+Jul!E4</f>
        <v>0</v>
      </c>
      <c r="F40" s="325">
        <f>Jun!F40+Jul!F4</f>
        <v>0</v>
      </c>
      <c r="G40" s="325">
        <f>Jun!G40+Jul!G4</f>
        <v>0</v>
      </c>
      <c r="H40" s="325">
        <f>Jun!H40+Jul!H4</f>
        <v>0</v>
      </c>
      <c r="I40" s="325">
        <f>Jun!I40+Jul!I4</f>
        <v>0</v>
      </c>
      <c r="J40" s="325">
        <f>Jun!J40+Jul!J4</f>
        <v>0</v>
      </c>
      <c r="K40" s="325">
        <f>Jun!K40+Jul!K4</f>
        <v>0</v>
      </c>
      <c r="L40" s="325">
        <f>Jun!L40+Jul!L4</f>
        <v>0</v>
      </c>
      <c r="M40" s="325">
        <f>Jun!M40+Jul!M4</f>
        <v>0</v>
      </c>
      <c r="N40" s="325">
        <f>Jun!N40+Jul!N4</f>
        <v>0</v>
      </c>
      <c r="O40" s="325">
        <f>Jun!O40+Jul!O4</f>
        <v>0</v>
      </c>
      <c r="P40" s="325">
        <f>Jun!P40+Jul!P4</f>
        <v>0</v>
      </c>
      <c r="Q40" s="325">
        <f t="shared" ref="Q40:Q41" si="3">SUM(C40:P40)</f>
        <v>0</v>
      </c>
      <c r="R40" s="311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5">
      <c r="A41" s="91" t="s">
        <v>261</v>
      </c>
      <c r="B41" s="325">
        <f>Jun!B41+Jul!B37</f>
        <v>0</v>
      </c>
      <c r="C41" s="325">
        <f>Jun!C41+Jul!C37</f>
        <v>0</v>
      </c>
      <c r="D41" s="325">
        <f>Jun!D41+Jul!D37</f>
        <v>0</v>
      </c>
      <c r="E41" s="325">
        <f>Jun!E41+Jul!E37</f>
        <v>0</v>
      </c>
      <c r="F41" s="325">
        <f>Jun!F41+Jul!F37</f>
        <v>0</v>
      </c>
      <c r="G41" s="325">
        <f>Jun!G41+Jul!G37</f>
        <v>0</v>
      </c>
      <c r="H41" s="325">
        <f>Jun!H41+Jul!H37</f>
        <v>0</v>
      </c>
      <c r="I41" s="325">
        <f>Jun!I41+Jul!I37</f>
        <v>0</v>
      </c>
      <c r="J41" s="325">
        <f>Jun!J41+Jul!J37</f>
        <v>0</v>
      </c>
      <c r="K41" s="325">
        <f>Jun!K41+Jul!K37</f>
        <v>0</v>
      </c>
      <c r="L41" s="325">
        <f>Jun!L41+Jul!L37</f>
        <v>0</v>
      </c>
      <c r="M41" s="325">
        <f>Jun!M41+Jul!M37</f>
        <v>0</v>
      </c>
      <c r="N41" s="325">
        <f>Jun!N41+Jul!N37</f>
        <v>0</v>
      </c>
      <c r="O41" s="325">
        <f>Jun!O41+Jul!O37</f>
        <v>0</v>
      </c>
      <c r="P41" s="325">
        <f>Jun!P41+Jul!P37</f>
        <v>0</v>
      </c>
      <c r="Q41" s="325">
        <f t="shared" si="3"/>
        <v>0</v>
      </c>
      <c r="R41" s="325">
        <f>+B41-Q41</f>
        <v>0</v>
      </c>
      <c r="S41" s="3"/>
      <c r="T41" s="3"/>
      <c r="U41" s="3"/>
      <c r="V41" s="3"/>
      <c r="W41" s="3"/>
      <c r="X41" s="3"/>
      <c r="Y41" s="3"/>
      <c r="Z41" s="3"/>
    </row>
    <row r="42" spans="1:26" ht="27.75" customHeight="1" x14ac:dyDescent="0.25">
      <c r="A42" s="317" t="s">
        <v>262</v>
      </c>
      <c r="B42" s="332">
        <f>-B40+B41</f>
        <v>0</v>
      </c>
      <c r="C42" s="332">
        <f t="shared" ref="C42:Q42" si="4">+C40-C41</f>
        <v>0</v>
      </c>
      <c r="D42" s="332">
        <f t="shared" si="4"/>
        <v>0</v>
      </c>
      <c r="E42" s="332">
        <f t="shared" si="4"/>
        <v>0</v>
      </c>
      <c r="F42" s="332">
        <f t="shared" si="4"/>
        <v>0</v>
      </c>
      <c r="G42" s="332">
        <f t="shared" si="4"/>
        <v>0</v>
      </c>
      <c r="H42" s="332">
        <f t="shared" si="4"/>
        <v>0</v>
      </c>
      <c r="I42" s="332">
        <f t="shared" si="4"/>
        <v>0</v>
      </c>
      <c r="J42" s="332">
        <f t="shared" si="4"/>
        <v>0</v>
      </c>
      <c r="K42" s="332">
        <f t="shared" si="4"/>
        <v>0</v>
      </c>
      <c r="L42" s="332">
        <f t="shared" si="4"/>
        <v>0</v>
      </c>
      <c r="M42" s="332">
        <f t="shared" si="4"/>
        <v>0</v>
      </c>
      <c r="N42" s="332">
        <f t="shared" si="4"/>
        <v>0</v>
      </c>
      <c r="O42" s="332">
        <f t="shared" si="4"/>
        <v>0</v>
      </c>
      <c r="P42" s="332">
        <f t="shared" si="4"/>
        <v>0</v>
      </c>
      <c r="Q42" s="332">
        <f t="shared" si="4"/>
        <v>0</v>
      </c>
      <c r="R42" s="311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5">
      <c r="A43" s="80"/>
      <c r="B43" s="322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78" t="str">
        <f>Jan!Q43</f>
        <v>Form Version Aug 6, 2023</v>
      </c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5">
      <c r="A44" s="76"/>
      <c r="B44" s="80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5">
      <c r="A45" s="80"/>
      <c r="B45" s="80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5">
      <c r="A46" s="80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5">
      <c r="A47" s="80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5">
      <c r="A48" s="80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5">
      <c r="A49" s="80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5">
      <c r="A50" s="80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5">
      <c r="A51" s="80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5">
      <c r="A52" s="80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5">
      <c r="A53" s="80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5">
      <c r="A54" s="80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5">
      <c r="A55" s="80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5">
      <c r="A56" s="80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5">
      <c r="A57" s="80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5">
      <c r="A58" s="80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5">
      <c r="A59" s="80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5">
      <c r="A60" s="80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5">
      <c r="A61" s="80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5">
      <c r="A62" s="80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5">
      <c r="A63" s="80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5">
      <c r="A64" s="80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5">
      <c r="A65" s="80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5">
      <c r="A66" s="80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5">
      <c r="A67" s="80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5">
      <c r="A68" s="80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5">
      <c r="A69" s="80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5">
      <c r="A70" s="80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5">
      <c r="A71" s="80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5">
      <c r="A72" s="80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5">
      <c r="A73" s="80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5">
      <c r="A74" s="80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5">
      <c r="A75" s="80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5">
      <c r="A76" s="80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5">
      <c r="A77" s="80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5">
      <c r="A78" s="80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5">
      <c r="A79" s="80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5">
      <c r="A80" s="80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5">
      <c r="A81" s="80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5">
      <c r="A82" s="80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5">
      <c r="A83" s="80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5">
      <c r="A84" s="80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5">
      <c r="A85" s="80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5">
      <c r="A86" s="80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5">
      <c r="A87" s="80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5">
      <c r="A88" s="80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5">
      <c r="A89" s="80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5">
      <c r="A90" s="80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5">
      <c r="A91" s="80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5">
      <c r="A92" s="80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5">
      <c r="A93" s="80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5">
      <c r="A94" s="80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5">
      <c r="A95" s="80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5">
      <c r="A96" s="80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5">
      <c r="A97" s="80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5">
      <c r="A98" s="80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5">
      <c r="A99" s="80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5">
      <c r="A100" s="80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5">
      <c r="A101" s="80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5">
      <c r="A102" s="80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5">
      <c r="A103" s="80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5">
      <c r="A104" s="80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5">
      <c r="A105" s="80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5">
      <c r="A106" s="80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5">
      <c r="A107" s="80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5">
      <c r="A108" s="80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5">
      <c r="A109" s="80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80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80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80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80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80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80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80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80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80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80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80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80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80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80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80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80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80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80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80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80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80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80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80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80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80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80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80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80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80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80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80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80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80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80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80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80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80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80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80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80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80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80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80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80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80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80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80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80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80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80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80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80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80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80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80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80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80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80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80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80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80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80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80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80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80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80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80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80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80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80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80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80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80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80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80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80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80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80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80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80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80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80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80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80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80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80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80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80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80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80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80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80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80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80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80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80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80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80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80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80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80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80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80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80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80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80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80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80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80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80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80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80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80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80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80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80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80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80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80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80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80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80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80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80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80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80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80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80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80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80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80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80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80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80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80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80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80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80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80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80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80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80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80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80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80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80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80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80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80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80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80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80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80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80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80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80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80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80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80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80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80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80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80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80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80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80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80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80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80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80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80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80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80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80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80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80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80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80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80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80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80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80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80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80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80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80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80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80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80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80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80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80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80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80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80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80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80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80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80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80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80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80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80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80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80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80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80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80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80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80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80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80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80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80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80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80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80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80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80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80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80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80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80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80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80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80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80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80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80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80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80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80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80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80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80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80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80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80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80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80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80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80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80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80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80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80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80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80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80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80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80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80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80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80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80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80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80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80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80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80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80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80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80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80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80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80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80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80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80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80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80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80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80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80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80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80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80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80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80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80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80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80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80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80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80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80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80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80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80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80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80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80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80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80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80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80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80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80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80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80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80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80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80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80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80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80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80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80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80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80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80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80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80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80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80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80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80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80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80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80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80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80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80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80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80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80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80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80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80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80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80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80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80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80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80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80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80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80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80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80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80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80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80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80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80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80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80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80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80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80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80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80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80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80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80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80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80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80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80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80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80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80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80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80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80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80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80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80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80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80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80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80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80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80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80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80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80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80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80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80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80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80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80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80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80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80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80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80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80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80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80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80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80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80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80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80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80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80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80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80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80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80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80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80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80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80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80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80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80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80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80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80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80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80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80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80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80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80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80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80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80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80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80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80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80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80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80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80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80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80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80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80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80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80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80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80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80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80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80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80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80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80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80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80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80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80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80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80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80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80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80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80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80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80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80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80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80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80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80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80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80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80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80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80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80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80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80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80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80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80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80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80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80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80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80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80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80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80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80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80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80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80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80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80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80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80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80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80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80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80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80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80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80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80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80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80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80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80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80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80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80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80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80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80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80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80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80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80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80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80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80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80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80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80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80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80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80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80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80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80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80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80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80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80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80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80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80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80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80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80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80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80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80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80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80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80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80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80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80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80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80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80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80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80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80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80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80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80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80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80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80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80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80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80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80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80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80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80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80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80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80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80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80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80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80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80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80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80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80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80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80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80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80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80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80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80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80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80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80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80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80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80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80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80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80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80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80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80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80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80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80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80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80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80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80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80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80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80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80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80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80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80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80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80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80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80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80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80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80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80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80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80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80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80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80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80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80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80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80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80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80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80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80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80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80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80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80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80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80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80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80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80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80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80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80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80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80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80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80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80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80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80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80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80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80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80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80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80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80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80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80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80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80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80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80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80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80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80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80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80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80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80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80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80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80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80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80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80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80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80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80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80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80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80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80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80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80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80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80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80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80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80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80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80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80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80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80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80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80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80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80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80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80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80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80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80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80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80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80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80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80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80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80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80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80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80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80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80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80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80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80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80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80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80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80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80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80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80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80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80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80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80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80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80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80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80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80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80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80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80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80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80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80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80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80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80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80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80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80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80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80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80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80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80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80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80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80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80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80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80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80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80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80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80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80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80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80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80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80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80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80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80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80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80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80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80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80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80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80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80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80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80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80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80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80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80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80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80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80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80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80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80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80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80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80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80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80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80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80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80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80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80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80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80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80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80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80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80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80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80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80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80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80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80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80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80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80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80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80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80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80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80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80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80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80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80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80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80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80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80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80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80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80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80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80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80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80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80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80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80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80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80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80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80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80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80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80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80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80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80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80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80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80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80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80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80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80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80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80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80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80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80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80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80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80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80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80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80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80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80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80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80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80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80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80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80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80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80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80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80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80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80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80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80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80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80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80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80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80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80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80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80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80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80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80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80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80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80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80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80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80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rintOptions gridLines="1"/>
  <pageMargins left="0.56000000000000005" right="0.51" top="1" bottom="1" header="0" footer="0"/>
  <pageSetup orientation="landscape"/>
  <headerFooter>
    <oddHeader>&amp;CMonthly Budget</oddHeader>
    <oddFooter>&amp;L&amp;F &amp;A&amp;R&amp;D &amp;T</oddFooter>
  </headerFooter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  <pageSetUpPr fitToPage="1"/>
  </sheetPr>
  <dimension ref="A1:Z1000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12.6640625" defaultRowHeight="15" customHeight="1" x14ac:dyDescent="0.25"/>
  <cols>
    <col min="1" max="1" width="13.77734375" customWidth="1"/>
    <col min="2" max="2" width="16.21875" customWidth="1"/>
    <col min="3" max="16" width="13.77734375" customWidth="1"/>
    <col min="17" max="17" width="15.77734375" customWidth="1"/>
    <col min="18" max="18" width="11.6640625" customWidth="1"/>
    <col min="19" max="26" width="8.77734375" customWidth="1"/>
  </cols>
  <sheetData>
    <row r="1" spans="1:26" ht="12.75" customHeight="1" x14ac:dyDescent="0.3">
      <c r="A1" s="81" t="s">
        <v>55</v>
      </c>
      <c r="B1" s="310" t="s">
        <v>268</v>
      </c>
      <c r="C1" s="81" t="s">
        <v>56</v>
      </c>
      <c r="D1" s="310">
        <f>'Monthly Budget'!$F$2</f>
        <v>0</v>
      </c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0" t="s">
        <v>57</v>
      </c>
      <c r="S1" s="84"/>
      <c r="T1" s="84"/>
      <c r="U1" s="84"/>
      <c r="V1" s="84"/>
      <c r="W1" s="84"/>
      <c r="X1" s="84"/>
      <c r="Y1" s="84"/>
      <c r="Z1" s="84"/>
    </row>
    <row r="2" spans="1:26" ht="12.75" customHeight="1" x14ac:dyDescent="0.25">
      <c r="A2" s="80"/>
      <c r="B2" s="85"/>
      <c r="C2" s="85" t="s">
        <v>58</v>
      </c>
      <c r="D2" s="85"/>
      <c r="E2" s="85"/>
      <c r="F2" s="85"/>
      <c r="G2" s="85"/>
      <c r="H2" s="85"/>
      <c r="I2" s="85"/>
      <c r="J2" s="85" t="s">
        <v>59</v>
      </c>
      <c r="K2" s="85"/>
      <c r="L2" s="85"/>
      <c r="M2" s="80" t="s">
        <v>60</v>
      </c>
      <c r="N2" s="80"/>
      <c r="O2" s="80"/>
      <c r="P2" s="80" t="s">
        <v>61</v>
      </c>
      <c r="Q2" s="80" t="s">
        <v>62</v>
      </c>
      <c r="R2" s="80" t="s">
        <v>63</v>
      </c>
      <c r="S2" s="80"/>
      <c r="T2" s="80"/>
      <c r="U2" s="80"/>
      <c r="V2" s="80"/>
      <c r="W2" s="80"/>
      <c r="X2" s="80"/>
      <c r="Y2" s="80"/>
      <c r="Z2" s="80"/>
    </row>
    <row r="3" spans="1:26" ht="12.75" customHeight="1" x14ac:dyDescent="0.25">
      <c r="A3" s="80" t="s">
        <v>64</v>
      </c>
      <c r="B3" s="80" t="s">
        <v>65</v>
      </c>
      <c r="C3" s="80" t="s">
        <v>66</v>
      </c>
      <c r="D3" s="80" t="s">
        <v>67</v>
      </c>
      <c r="E3" s="80" t="s">
        <v>68</v>
      </c>
      <c r="F3" s="80" t="s">
        <v>69</v>
      </c>
      <c r="G3" s="80" t="s">
        <v>70</v>
      </c>
      <c r="H3" s="80" t="s">
        <v>71</v>
      </c>
      <c r="I3" s="80" t="s">
        <v>72</v>
      </c>
      <c r="J3" s="80" t="s">
        <v>73</v>
      </c>
      <c r="K3" s="80" t="s">
        <v>74</v>
      </c>
      <c r="L3" s="80" t="s">
        <v>75</v>
      </c>
      <c r="M3" s="80" t="s">
        <v>76</v>
      </c>
      <c r="N3" s="80" t="s">
        <v>77</v>
      </c>
      <c r="O3" s="80" t="s">
        <v>78</v>
      </c>
      <c r="P3" s="80" t="s">
        <v>79</v>
      </c>
      <c r="Q3" s="80" t="s">
        <v>80</v>
      </c>
      <c r="R3" s="80" t="s">
        <v>81</v>
      </c>
      <c r="S3" s="80"/>
      <c r="T3" s="80"/>
      <c r="U3" s="80"/>
      <c r="V3" s="80"/>
      <c r="W3" s="80"/>
      <c r="X3" s="80"/>
      <c r="Y3" s="80"/>
      <c r="Z3" s="80"/>
    </row>
    <row r="4" spans="1:26" ht="12.75" customHeight="1" x14ac:dyDescent="0.25">
      <c r="A4" s="91" t="s">
        <v>257</v>
      </c>
      <c r="B4" s="311">
        <f>'Monthly Budget'!B13</f>
        <v>0</v>
      </c>
      <c r="C4" s="311">
        <f>'Monthly Budget'!C13</f>
        <v>0</v>
      </c>
      <c r="D4" s="311">
        <f>'Monthly Budget'!D13</f>
        <v>0</v>
      </c>
      <c r="E4" s="311">
        <f>'Monthly Budget'!E13</f>
        <v>0</v>
      </c>
      <c r="F4" s="311">
        <f>'Monthly Budget'!F13</f>
        <v>0</v>
      </c>
      <c r="G4" s="311">
        <f>'Monthly Budget'!G13</f>
        <v>0</v>
      </c>
      <c r="H4" s="311">
        <f>'Monthly Budget'!H13</f>
        <v>0</v>
      </c>
      <c r="I4" s="311">
        <f>'Monthly Budget'!I13</f>
        <v>0</v>
      </c>
      <c r="J4" s="311">
        <f>'Monthly Budget'!J13</f>
        <v>0</v>
      </c>
      <c r="K4" s="311">
        <f>'Monthly Budget'!K13</f>
        <v>0</v>
      </c>
      <c r="L4" s="311">
        <f>'Monthly Budget'!L13</f>
        <v>0</v>
      </c>
      <c r="M4" s="311">
        <f>'Monthly Budget'!M13</f>
        <v>0</v>
      </c>
      <c r="N4" s="311">
        <f>'Monthly Budget'!N13</f>
        <v>0</v>
      </c>
      <c r="O4" s="311">
        <f>'Monthly Budget'!O13</f>
        <v>0</v>
      </c>
      <c r="P4" s="311">
        <f>'Monthly Budget'!P13</f>
        <v>0</v>
      </c>
      <c r="Q4" s="311">
        <f>SUM(C4:P4)</f>
        <v>0</v>
      </c>
      <c r="R4" s="311">
        <f>+B4-Q4</f>
        <v>0</v>
      </c>
      <c r="S4" s="14"/>
      <c r="T4" s="14"/>
      <c r="U4" s="14"/>
      <c r="V4" s="14"/>
      <c r="W4" s="14"/>
      <c r="X4" s="14"/>
      <c r="Y4" s="14"/>
      <c r="Z4" s="14"/>
    </row>
    <row r="5" spans="1:26" ht="12.75" customHeight="1" x14ac:dyDescent="0.25">
      <c r="A5" s="80" t="s">
        <v>82</v>
      </c>
      <c r="B5" s="32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5">
      <c r="A6" s="80">
        <v>1</v>
      </c>
      <c r="B6" s="331"/>
      <c r="C6" s="331"/>
      <c r="D6" s="331"/>
      <c r="E6" s="331"/>
      <c r="F6" s="331"/>
      <c r="G6" s="331"/>
      <c r="H6" s="331"/>
      <c r="I6" s="331"/>
      <c r="J6" s="331"/>
      <c r="K6" s="331"/>
      <c r="L6" s="331"/>
      <c r="M6" s="331"/>
      <c r="N6" s="331"/>
      <c r="O6" s="331"/>
      <c r="P6" s="331"/>
      <c r="Q6" s="325">
        <f t="shared" ref="Q6:Q37" si="0">SUM(C6:P6)</f>
        <v>0</v>
      </c>
      <c r="R6" s="311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5">
      <c r="A7" s="80">
        <v>2</v>
      </c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331"/>
      <c r="M7" s="331"/>
      <c r="N7" s="331"/>
      <c r="O7" s="331"/>
      <c r="P7" s="331"/>
      <c r="Q7" s="325">
        <f t="shared" si="0"/>
        <v>0</v>
      </c>
      <c r="R7" s="311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5">
      <c r="A8" s="80">
        <v>3</v>
      </c>
      <c r="B8" s="331"/>
      <c r="C8" s="331"/>
      <c r="D8" s="331"/>
      <c r="E8" s="331"/>
      <c r="F8" s="331"/>
      <c r="G8" s="331"/>
      <c r="H8" s="331"/>
      <c r="I8" s="331"/>
      <c r="J8" s="331"/>
      <c r="K8" s="331"/>
      <c r="L8" s="331"/>
      <c r="M8" s="331"/>
      <c r="N8" s="331"/>
      <c r="O8" s="331"/>
      <c r="P8" s="331"/>
      <c r="Q8" s="325">
        <f t="shared" si="0"/>
        <v>0</v>
      </c>
      <c r="R8" s="311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5">
      <c r="A9" s="80">
        <v>4</v>
      </c>
      <c r="B9" s="331"/>
      <c r="C9" s="331"/>
      <c r="D9" s="331"/>
      <c r="E9" s="331"/>
      <c r="F9" s="331"/>
      <c r="G9" s="331"/>
      <c r="H9" s="331"/>
      <c r="I9" s="331"/>
      <c r="J9" s="331"/>
      <c r="K9" s="331"/>
      <c r="L9" s="331"/>
      <c r="M9" s="331"/>
      <c r="N9" s="331"/>
      <c r="O9" s="331"/>
      <c r="P9" s="331"/>
      <c r="Q9" s="325">
        <f t="shared" si="0"/>
        <v>0</v>
      </c>
      <c r="R9" s="311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5">
      <c r="A10" s="80">
        <v>5</v>
      </c>
      <c r="B10" s="331"/>
      <c r="C10" s="331"/>
      <c r="D10" s="331"/>
      <c r="E10" s="331"/>
      <c r="F10" s="331"/>
      <c r="G10" s="331"/>
      <c r="H10" s="331"/>
      <c r="I10" s="331"/>
      <c r="J10" s="331"/>
      <c r="K10" s="331"/>
      <c r="L10" s="331"/>
      <c r="M10" s="331"/>
      <c r="N10" s="331"/>
      <c r="O10" s="331"/>
      <c r="P10" s="331"/>
      <c r="Q10" s="325">
        <f t="shared" si="0"/>
        <v>0</v>
      </c>
      <c r="R10" s="311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5">
      <c r="A11" s="80">
        <v>6</v>
      </c>
      <c r="B11" s="331"/>
      <c r="C11" s="331"/>
      <c r="D11" s="331"/>
      <c r="E11" s="331"/>
      <c r="F11" s="331"/>
      <c r="G11" s="331"/>
      <c r="H11" s="331"/>
      <c r="I11" s="331"/>
      <c r="J11" s="331"/>
      <c r="K11" s="331"/>
      <c r="L11" s="331"/>
      <c r="M11" s="331"/>
      <c r="N11" s="331"/>
      <c r="O11" s="331"/>
      <c r="P11" s="331"/>
      <c r="Q11" s="325">
        <f t="shared" si="0"/>
        <v>0</v>
      </c>
      <c r="R11" s="311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5">
      <c r="A12" s="80">
        <v>7</v>
      </c>
      <c r="B12" s="331"/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1"/>
      <c r="N12" s="331"/>
      <c r="O12" s="331"/>
      <c r="P12" s="331"/>
      <c r="Q12" s="325">
        <f t="shared" si="0"/>
        <v>0</v>
      </c>
      <c r="R12" s="311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5">
      <c r="A13" s="80">
        <v>8</v>
      </c>
      <c r="B13" s="331"/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25">
        <f t="shared" si="0"/>
        <v>0</v>
      </c>
      <c r="R13" s="311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5">
      <c r="A14" s="80">
        <v>9</v>
      </c>
      <c r="B14" s="331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1"/>
      <c r="N14" s="331"/>
      <c r="O14" s="331"/>
      <c r="P14" s="331"/>
      <c r="Q14" s="325">
        <f t="shared" si="0"/>
        <v>0</v>
      </c>
      <c r="R14" s="311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5">
      <c r="A15" s="80">
        <v>10</v>
      </c>
      <c r="B15" s="331"/>
      <c r="C15" s="331"/>
      <c r="D15" s="331"/>
      <c r="E15" s="331"/>
      <c r="F15" s="331"/>
      <c r="G15" s="331"/>
      <c r="H15" s="331"/>
      <c r="I15" s="331"/>
      <c r="J15" s="331"/>
      <c r="K15" s="331"/>
      <c r="L15" s="331"/>
      <c r="M15" s="331"/>
      <c r="N15" s="331"/>
      <c r="O15" s="331"/>
      <c r="P15" s="331"/>
      <c r="Q15" s="325">
        <f t="shared" si="0"/>
        <v>0</v>
      </c>
      <c r="R15" s="311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5">
      <c r="A16" s="80">
        <v>11</v>
      </c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1"/>
      <c r="O16" s="331"/>
      <c r="P16" s="331"/>
      <c r="Q16" s="325">
        <f t="shared" si="0"/>
        <v>0</v>
      </c>
      <c r="R16" s="311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5">
      <c r="A17" s="80">
        <v>12</v>
      </c>
      <c r="B17" s="331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1"/>
      <c r="N17" s="331"/>
      <c r="O17" s="331"/>
      <c r="P17" s="331"/>
      <c r="Q17" s="325">
        <f t="shared" si="0"/>
        <v>0</v>
      </c>
      <c r="R17" s="311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5">
      <c r="A18" s="80">
        <v>13</v>
      </c>
      <c r="B18" s="331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1"/>
      <c r="N18" s="331"/>
      <c r="O18" s="331"/>
      <c r="P18" s="331"/>
      <c r="Q18" s="325">
        <f t="shared" si="0"/>
        <v>0</v>
      </c>
      <c r="R18" s="311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5">
      <c r="A19" s="80">
        <v>14</v>
      </c>
      <c r="B19" s="331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25">
        <f t="shared" si="0"/>
        <v>0</v>
      </c>
      <c r="R19" s="311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5">
      <c r="A20" s="80">
        <v>15</v>
      </c>
      <c r="B20" s="331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1"/>
      <c r="N20" s="331"/>
      <c r="O20" s="331"/>
      <c r="P20" s="331"/>
      <c r="Q20" s="325">
        <f t="shared" si="0"/>
        <v>0</v>
      </c>
      <c r="R20" s="311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5">
      <c r="A21" s="80">
        <v>16</v>
      </c>
      <c r="B21" s="331"/>
      <c r="C21" s="331"/>
      <c r="D21" s="331"/>
      <c r="E21" s="331"/>
      <c r="F21" s="331"/>
      <c r="G21" s="331"/>
      <c r="H21" s="331"/>
      <c r="I21" s="331"/>
      <c r="J21" s="331"/>
      <c r="K21" s="331"/>
      <c r="L21" s="331"/>
      <c r="M21" s="331"/>
      <c r="N21" s="331"/>
      <c r="O21" s="331"/>
      <c r="P21" s="331"/>
      <c r="Q21" s="325">
        <f t="shared" si="0"/>
        <v>0</v>
      </c>
      <c r="R21" s="311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5">
      <c r="A22" s="80">
        <v>17</v>
      </c>
      <c r="B22" s="331"/>
      <c r="C22" s="331"/>
      <c r="D22" s="331"/>
      <c r="E22" s="331"/>
      <c r="F22" s="331"/>
      <c r="G22" s="331"/>
      <c r="H22" s="331"/>
      <c r="I22" s="331"/>
      <c r="J22" s="331"/>
      <c r="K22" s="331"/>
      <c r="L22" s="331"/>
      <c r="M22" s="331"/>
      <c r="N22" s="331"/>
      <c r="O22" s="331"/>
      <c r="P22" s="331"/>
      <c r="Q22" s="325">
        <f t="shared" si="0"/>
        <v>0</v>
      </c>
      <c r="R22" s="311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5">
      <c r="A23" s="80">
        <v>18</v>
      </c>
      <c r="B23" s="331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1"/>
      <c r="N23" s="331"/>
      <c r="O23" s="331"/>
      <c r="P23" s="331"/>
      <c r="Q23" s="325">
        <f t="shared" si="0"/>
        <v>0</v>
      </c>
      <c r="R23" s="311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5">
      <c r="A24" s="80">
        <v>19</v>
      </c>
      <c r="B24" s="331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1"/>
      <c r="N24" s="331"/>
      <c r="O24" s="331"/>
      <c r="P24" s="331"/>
      <c r="Q24" s="325">
        <f t="shared" si="0"/>
        <v>0</v>
      </c>
      <c r="R24" s="311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5">
      <c r="A25" s="80">
        <v>20</v>
      </c>
      <c r="B25" s="331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1"/>
      <c r="N25" s="331"/>
      <c r="O25" s="331"/>
      <c r="P25" s="331"/>
      <c r="Q25" s="325">
        <f t="shared" si="0"/>
        <v>0</v>
      </c>
      <c r="R25" s="311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5">
      <c r="A26" s="80">
        <v>21</v>
      </c>
      <c r="B26" s="331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1"/>
      <c r="N26" s="331"/>
      <c r="O26" s="331"/>
      <c r="P26" s="331"/>
      <c r="Q26" s="325">
        <f t="shared" si="0"/>
        <v>0</v>
      </c>
      <c r="R26" s="311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5">
      <c r="A27" s="80">
        <v>22</v>
      </c>
      <c r="B27" s="331"/>
      <c r="C27" s="331"/>
      <c r="D27" s="331"/>
      <c r="E27" s="331"/>
      <c r="F27" s="331"/>
      <c r="G27" s="331"/>
      <c r="H27" s="331"/>
      <c r="I27" s="331"/>
      <c r="J27" s="331"/>
      <c r="K27" s="331"/>
      <c r="L27" s="331"/>
      <c r="M27" s="331"/>
      <c r="N27" s="331"/>
      <c r="O27" s="331"/>
      <c r="P27" s="331"/>
      <c r="Q27" s="325">
        <f t="shared" si="0"/>
        <v>0</v>
      </c>
      <c r="R27" s="311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5">
      <c r="A28" s="80">
        <v>23</v>
      </c>
      <c r="B28" s="331"/>
      <c r="C28" s="331"/>
      <c r="D28" s="331"/>
      <c r="E28" s="331"/>
      <c r="F28" s="331"/>
      <c r="G28" s="331"/>
      <c r="H28" s="331"/>
      <c r="I28" s="331"/>
      <c r="J28" s="331"/>
      <c r="K28" s="331"/>
      <c r="L28" s="331"/>
      <c r="M28" s="331"/>
      <c r="N28" s="331"/>
      <c r="O28" s="331"/>
      <c r="P28" s="331"/>
      <c r="Q28" s="325">
        <f t="shared" si="0"/>
        <v>0</v>
      </c>
      <c r="R28" s="311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5">
      <c r="A29" s="80">
        <v>24</v>
      </c>
      <c r="B29" s="331"/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1"/>
      <c r="N29" s="331"/>
      <c r="O29" s="331"/>
      <c r="P29" s="331"/>
      <c r="Q29" s="325">
        <f t="shared" si="0"/>
        <v>0</v>
      </c>
      <c r="R29" s="311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5">
      <c r="A30" s="80">
        <v>25</v>
      </c>
      <c r="B30" s="331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1"/>
      <c r="N30" s="331"/>
      <c r="O30" s="331"/>
      <c r="P30" s="331"/>
      <c r="Q30" s="325">
        <f t="shared" si="0"/>
        <v>0</v>
      </c>
      <c r="R30" s="311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5">
      <c r="A31" s="80">
        <v>26</v>
      </c>
      <c r="B31" s="331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1"/>
      <c r="N31" s="331"/>
      <c r="O31" s="331"/>
      <c r="P31" s="331"/>
      <c r="Q31" s="325">
        <f t="shared" si="0"/>
        <v>0</v>
      </c>
      <c r="R31" s="311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5">
      <c r="A32" s="80">
        <v>27</v>
      </c>
      <c r="B32" s="331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1"/>
      <c r="N32" s="331"/>
      <c r="O32" s="331"/>
      <c r="P32" s="331"/>
      <c r="Q32" s="325">
        <f t="shared" si="0"/>
        <v>0</v>
      </c>
      <c r="R32" s="311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5">
      <c r="A33" s="80">
        <v>28</v>
      </c>
      <c r="B33" s="331"/>
      <c r="C33" s="331"/>
      <c r="D33" s="331"/>
      <c r="E33" s="331"/>
      <c r="F33" s="331"/>
      <c r="G33" s="331"/>
      <c r="H33" s="331"/>
      <c r="I33" s="331"/>
      <c r="J33" s="331"/>
      <c r="K33" s="331"/>
      <c r="L33" s="331"/>
      <c r="M33" s="331"/>
      <c r="N33" s="331"/>
      <c r="O33" s="331"/>
      <c r="P33" s="331"/>
      <c r="Q33" s="325">
        <f t="shared" si="0"/>
        <v>0</v>
      </c>
      <c r="R33" s="311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5">
      <c r="A34" s="80">
        <v>29</v>
      </c>
      <c r="B34" s="331"/>
      <c r="C34" s="331"/>
      <c r="D34" s="331"/>
      <c r="E34" s="331"/>
      <c r="F34" s="331"/>
      <c r="G34" s="331"/>
      <c r="H34" s="331"/>
      <c r="I34" s="331"/>
      <c r="J34" s="331"/>
      <c r="K34" s="331"/>
      <c r="L34" s="331"/>
      <c r="M34" s="331"/>
      <c r="N34" s="331"/>
      <c r="O34" s="331"/>
      <c r="P34" s="331"/>
      <c r="Q34" s="325">
        <f t="shared" si="0"/>
        <v>0</v>
      </c>
      <c r="R34" s="311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5">
      <c r="A35" s="80">
        <v>30</v>
      </c>
      <c r="B35" s="331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1"/>
      <c r="N35" s="331"/>
      <c r="O35" s="331"/>
      <c r="P35" s="331"/>
      <c r="Q35" s="325">
        <f t="shared" si="0"/>
        <v>0</v>
      </c>
      <c r="R35" s="311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5">
      <c r="A36" s="80">
        <v>31</v>
      </c>
      <c r="B36" s="331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1"/>
      <c r="N36" s="331"/>
      <c r="O36" s="331"/>
      <c r="P36" s="331"/>
      <c r="Q36" s="325">
        <f t="shared" si="0"/>
        <v>0</v>
      </c>
      <c r="R36" s="311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5">
      <c r="A37" s="91" t="s">
        <v>258</v>
      </c>
      <c r="B37" s="316">
        <f t="shared" ref="B37:P37" si="1">SUM(B6:B36)</f>
        <v>0</v>
      </c>
      <c r="C37" s="316">
        <f t="shared" si="1"/>
        <v>0</v>
      </c>
      <c r="D37" s="316">
        <f t="shared" si="1"/>
        <v>0</v>
      </c>
      <c r="E37" s="316">
        <f t="shared" si="1"/>
        <v>0</v>
      </c>
      <c r="F37" s="316">
        <f t="shared" si="1"/>
        <v>0</v>
      </c>
      <c r="G37" s="316">
        <f t="shared" si="1"/>
        <v>0</v>
      </c>
      <c r="H37" s="316">
        <f t="shared" si="1"/>
        <v>0</v>
      </c>
      <c r="I37" s="316">
        <f t="shared" si="1"/>
        <v>0</v>
      </c>
      <c r="J37" s="316">
        <f t="shared" si="1"/>
        <v>0</v>
      </c>
      <c r="K37" s="316">
        <f t="shared" si="1"/>
        <v>0</v>
      </c>
      <c r="L37" s="316">
        <f t="shared" si="1"/>
        <v>0</v>
      </c>
      <c r="M37" s="316">
        <f t="shared" si="1"/>
        <v>0</v>
      </c>
      <c r="N37" s="316">
        <f t="shared" si="1"/>
        <v>0</v>
      </c>
      <c r="O37" s="316">
        <f t="shared" si="1"/>
        <v>0</v>
      </c>
      <c r="P37" s="316">
        <f t="shared" si="1"/>
        <v>0</v>
      </c>
      <c r="Q37" s="316">
        <f t="shared" si="0"/>
        <v>0</v>
      </c>
      <c r="R37" s="316">
        <f>+B37-Q37</f>
        <v>0</v>
      </c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5">
      <c r="A38" s="317" t="s">
        <v>259</v>
      </c>
      <c r="B38" s="318">
        <f>-B4+B37</f>
        <v>0</v>
      </c>
      <c r="C38" s="318">
        <f t="shared" ref="C38:Q38" si="2">+C4-C37</f>
        <v>0</v>
      </c>
      <c r="D38" s="318">
        <f t="shared" si="2"/>
        <v>0</v>
      </c>
      <c r="E38" s="318">
        <f t="shared" si="2"/>
        <v>0</v>
      </c>
      <c r="F38" s="318">
        <f t="shared" si="2"/>
        <v>0</v>
      </c>
      <c r="G38" s="318">
        <f t="shared" si="2"/>
        <v>0</v>
      </c>
      <c r="H38" s="318">
        <f t="shared" si="2"/>
        <v>0</v>
      </c>
      <c r="I38" s="318">
        <f t="shared" si="2"/>
        <v>0</v>
      </c>
      <c r="J38" s="318">
        <f t="shared" si="2"/>
        <v>0</v>
      </c>
      <c r="K38" s="318">
        <f t="shared" si="2"/>
        <v>0</v>
      </c>
      <c r="L38" s="318">
        <f t="shared" si="2"/>
        <v>0</v>
      </c>
      <c r="M38" s="318">
        <f t="shared" si="2"/>
        <v>0</v>
      </c>
      <c r="N38" s="318">
        <f t="shared" si="2"/>
        <v>0</v>
      </c>
      <c r="O38" s="318">
        <f t="shared" si="2"/>
        <v>0</v>
      </c>
      <c r="P38" s="318">
        <f t="shared" si="2"/>
        <v>0</v>
      </c>
      <c r="Q38" s="318">
        <f t="shared" si="2"/>
        <v>0</v>
      </c>
      <c r="R38" s="328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5">
      <c r="A39" s="80"/>
      <c r="B39" s="329"/>
      <c r="C39" s="329"/>
      <c r="D39" s="329"/>
      <c r="E39" s="329"/>
      <c r="F39" s="329"/>
      <c r="G39" s="329"/>
      <c r="H39" s="329"/>
      <c r="I39" s="329"/>
      <c r="J39" s="329"/>
      <c r="K39" s="329"/>
      <c r="L39" s="329"/>
      <c r="M39" s="329"/>
      <c r="N39" s="329"/>
      <c r="O39" s="329"/>
      <c r="P39" s="329"/>
      <c r="Q39" s="329"/>
      <c r="R39" s="330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5">
      <c r="A40" s="91" t="s">
        <v>260</v>
      </c>
      <c r="B40" s="316">
        <f>Jul!B40+Aug!B4</f>
        <v>0</v>
      </c>
      <c r="C40" s="316">
        <f>Jul!C40+Aug!C4</f>
        <v>0</v>
      </c>
      <c r="D40" s="316">
        <f>Jul!D40+Aug!D4</f>
        <v>0</v>
      </c>
      <c r="E40" s="316">
        <f>Jul!E40+Aug!E4</f>
        <v>0</v>
      </c>
      <c r="F40" s="316">
        <f>Jul!F40+Aug!F4</f>
        <v>0</v>
      </c>
      <c r="G40" s="316">
        <f>Jul!G40+Aug!G4</f>
        <v>0</v>
      </c>
      <c r="H40" s="316">
        <f>Jul!H40+Aug!H4</f>
        <v>0</v>
      </c>
      <c r="I40" s="316">
        <f>Jul!I40+Aug!I4</f>
        <v>0</v>
      </c>
      <c r="J40" s="316">
        <f>Jul!J40+Aug!J4</f>
        <v>0</v>
      </c>
      <c r="K40" s="316">
        <f>Jul!K40+Aug!K4</f>
        <v>0</v>
      </c>
      <c r="L40" s="316">
        <f>Jul!L40+Aug!L4</f>
        <v>0</v>
      </c>
      <c r="M40" s="316">
        <f>Jul!M40+Aug!M4</f>
        <v>0</v>
      </c>
      <c r="N40" s="316">
        <f>Jul!N40+Aug!N4</f>
        <v>0</v>
      </c>
      <c r="O40" s="316">
        <f>Jul!O40+Aug!O4</f>
        <v>0</v>
      </c>
      <c r="P40" s="316">
        <f>Jul!P40+Aug!P4</f>
        <v>0</v>
      </c>
      <c r="Q40" s="316">
        <f t="shared" ref="Q40:Q41" si="3">SUM(C40:P40)</f>
        <v>0</v>
      </c>
      <c r="R40" s="328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5">
      <c r="A41" s="91" t="s">
        <v>261</v>
      </c>
      <c r="B41" s="316">
        <f>Jul!B41+Aug!B37</f>
        <v>0</v>
      </c>
      <c r="C41" s="316">
        <f>Jul!C41+Aug!C37</f>
        <v>0</v>
      </c>
      <c r="D41" s="316">
        <f>Jul!D41+Aug!D37</f>
        <v>0</v>
      </c>
      <c r="E41" s="316">
        <f>Jul!E41+Aug!E37</f>
        <v>0</v>
      </c>
      <c r="F41" s="316">
        <f>Jul!F41+Aug!F37</f>
        <v>0</v>
      </c>
      <c r="G41" s="316">
        <f>Jul!G41+Aug!G37</f>
        <v>0</v>
      </c>
      <c r="H41" s="316">
        <f>Jul!H41+Aug!H37</f>
        <v>0</v>
      </c>
      <c r="I41" s="316">
        <f>Jul!I41+Aug!I37</f>
        <v>0</v>
      </c>
      <c r="J41" s="316">
        <f>Jul!J41+Aug!J37</f>
        <v>0</v>
      </c>
      <c r="K41" s="316">
        <f>Jul!K41+Aug!K37</f>
        <v>0</v>
      </c>
      <c r="L41" s="316">
        <f>Jul!L41+Aug!L37</f>
        <v>0</v>
      </c>
      <c r="M41" s="316">
        <f>Jul!M41+Aug!M37</f>
        <v>0</v>
      </c>
      <c r="N41" s="316">
        <f>Jul!N41+Aug!N37</f>
        <v>0</v>
      </c>
      <c r="O41" s="316">
        <f>Jul!O41+Aug!O37</f>
        <v>0</v>
      </c>
      <c r="P41" s="316">
        <f>Jul!P41+Aug!P37</f>
        <v>0</v>
      </c>
      <c r="Q41" s="316">
        <f t="shared" si="3"/>
        <v>0</v>
      </c>
      <c r="R41" s="316">
        <f>+B41-Q41</f>
        <v>0</v>
      </c>
      <c r="S41" s="3"/>
      <c r="T41" s="3"/>
      <c r="U41" s="3"/>
      <c r="V41" s="3"/>
      <c r="W41" s="3"/>
      <c r="X41" s="3"/>
      <c r="Y41" s="3"/>
      <c r="Z41" s="3"/>
    </row>
    <row r="42" spans="1:26" ht="27.75" customHeight="1" x14ac:dyDescent="0.25">
      <c r="A42" s="317" t="s">
        <v>262</v>
      </c>
      <c r="B42" s="318">
        <f>-B40+B41</f>
        <v>0</v>
      </c>
      <c r="C42" s="318">
        <f t="shared" ref="C42:Q42" si="4">+C40-C41</f>
        <v>0</v>
      </c>
      <c r="D42" s="318">
        <f t="shared" si="4"/>
        <v>0</v>
      </c>
      <c r="E42" s="318">
        <f t="shared" si="4"/>
        <v>0</v>
      </c>
      <c r="F42" s="318">
        <f t="shared" si="4"/>
        <v>0</v>
      </c>
      <c r="G42" s="318">
        <f t="shared" si="4"/>
        <v>0</v>
      </c>
      <c r="H42" s="318">
        <f t="shared" si="4"/>
        <v>0</v>
      </c>
      <c r="I42" s="318">
        <f t="shared" si="4"/>
        <v>0</v>
      </c>
      <c r="J42" s="318">
        <f t="shared" si="4"/>
        <v>0</v>
      </c>
      <c r="K42" s="318">
        <f t="shared" si="4"/>
        <v>0</v>
      </c>
      <c r="L42" s="318">
        <f t="shared" si="4"/>
        <v>0</v>
      </c>
      <c r="M42" s="318">
        <f t="shared" si="4"/>
        <v>0</v>
      </c>
      <c r="N42" s="318">
        <f t="shared" si="4"/>
        <v>0</v>
      </c>
      <c r="O42" s="318">
        <f t="shared" si="4"/>
        <v>0</v>
      </c>
      <c r="P42" s="318">
        <f t="shared" si="4"/>
        <v>0</v>
      </c>
      <c r="Q42" s="318">
        <f t="shared" si="4"/>
        <v>0</v>
      </c>
      <c r="R42" s="328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5">
      <c r="A43" s="80"/>
      <c r="B43" s="322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78" t="str">
        <f>Jan!Q43</f>
        <v>Form Version Aug 6, 2023</v>
      </c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5">
      <c r="A44" s="76"/>
      <c r="B44" s="80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5">
      <c r="A45" s="80"/>
      <c r="B45" s="80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5">
      <c r="A46" s="80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5">
      <c r="A47" s="80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5">
      <c r="A48" s="80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5">
      <c r="A49" s="80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5">
      <c r="A50" s="80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5">
      <c r="A51" s="80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5">
      <c r="A52" s="80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5">
      <c r="A53" s="80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5">
      <c r="A54" s="80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5">
      <c r="A55" s="80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5">
      <c r="A56" s="80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5">
      <c r="A57" s="80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5">
      <c r="A58" s="80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5">
      <c r="A59" s="80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5">
      <c r="A60" s="80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5">
      <c r="A61" s="80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5">
      <c r="A62" s="80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5">
      <c r="A63" s="80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5">
      <c r="A64" s="80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5">
      <c r="A65" s="80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5">
      <c r="A66" s="80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5">
      <c r="A67" s="80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5">
      <c r="A68" s="80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5">
      <c r="A69" s="80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5">
      <c r="A70" s="80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5">
      <c r="A71" s="80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5">
      <c r="A72" s="80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5">
      <c r="A73" s="80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5">
      <c r="A74" s="80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5">
      <c r="A75" s="80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5">
      <c r="A76" s="80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5">
      <c r="A77" s="80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5">
      <c r="A78" s="80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5">
      <c r="A79" s="80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5">
      <c r="A80" s="80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5">
      <c r="A81" s="80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5">
      <c r="A82" s="80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5">
      <c r="A83" s="80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5">
      <c r="A84" s="80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5">
      <c r="A85" s="80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5">
      <c r="A86" s="80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5">
      <c r="A87" s="80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5">
      <c r="A88" s="80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5">
      <c r="A89" s="80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5">
      <c r="A90" s="80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5">
      <c r="A91" s="80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5">
      <c r="A92" s="80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5">
      <c r="A93" s="80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5">
      <c r="A94" s="80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5">
      <c r="A95" s="80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5">
      <c r="A96" s="80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5">
      <c r="A97" s="80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5">
      <c r="A98" s="80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5">
      <c r="A99" s="80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5">
      <c r="A100" s="80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5">
      <c r="A101" s="80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5">
      <c r="A102" s="80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5">
      <c r="A103" s="80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5">
      <c r="A104" s="80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5">
      <c r="A105" s="80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5">
      <c r="A106" s="80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5">
      <c r="A107" s="80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5">
      <c r="A108" s="80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5">
      <c r="A109" s="80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80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80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80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80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80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80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80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80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80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80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80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80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80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80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80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80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80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80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80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80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80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80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80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80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80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80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80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80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80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80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80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80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80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80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80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80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80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80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80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80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80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80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80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80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80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80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80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80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80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80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80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80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80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80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80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80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80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80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80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80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80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80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80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80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80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80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80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80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80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80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80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80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80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80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80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80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80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80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80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80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80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80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80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80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80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80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80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80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80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80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80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80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80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80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80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80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80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80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80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80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80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80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80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80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80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80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80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80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80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80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80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80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80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80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80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80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80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80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80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80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80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80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80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80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80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80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80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80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80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80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80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80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80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80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80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80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80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80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80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80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80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80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80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80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80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80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80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80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80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80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80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80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80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80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80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80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80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80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80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80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80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80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80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80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80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80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80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80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80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80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80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80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80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80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80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80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80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80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80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80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80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80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80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80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80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80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80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80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80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80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80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80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80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80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80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80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80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80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80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80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80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80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80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80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80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80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80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80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80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80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80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80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80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80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80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80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80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80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80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80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80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80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80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80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80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80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80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80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80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80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80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80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80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80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80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80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80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80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80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80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80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80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80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80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80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80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80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80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80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80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80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80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80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80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80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80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80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80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80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80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80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80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80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80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80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80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80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80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80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80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80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80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80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80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80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80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80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80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80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80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80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80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80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80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80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80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80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80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80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80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80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80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80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80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80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80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80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80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80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80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80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80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80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80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80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80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80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80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80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80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80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80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80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80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80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80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80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80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80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80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80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80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80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80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80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80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80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80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80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80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80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80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80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80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80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80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80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80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80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80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80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80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80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80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80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80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80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80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80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80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80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80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80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80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80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80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80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80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80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80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80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80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80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80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80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80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80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80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80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80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80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80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80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80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80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80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80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80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80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80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80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80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80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80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80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80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80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80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80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80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80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80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80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80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80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80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80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80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80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80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80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80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80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80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80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80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80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80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80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80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80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80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80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80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80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80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80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80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80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80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80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80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80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80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80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80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80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80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80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80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80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80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80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80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80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80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80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80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80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80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80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80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80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80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80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80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80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80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80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80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80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80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80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80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80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80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80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80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80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80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80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80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80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80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80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80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80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80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80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80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80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80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80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80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80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80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80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80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80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80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80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80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80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80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80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80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80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80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80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80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80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80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80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80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80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80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80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80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80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80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80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80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80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80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80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80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80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80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80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80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80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80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80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80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80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80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80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80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80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80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80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80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80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80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80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80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80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80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80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80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80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80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80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80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80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80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80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80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80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80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80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80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80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80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80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80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80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80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80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80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80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80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80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80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80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80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80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80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80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80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80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80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80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80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80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80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80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80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80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80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80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80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80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80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80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80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80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80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80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80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80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80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80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80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80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80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80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80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80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80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80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80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80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80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80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80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80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80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80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80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80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80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80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80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80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80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80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80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80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80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80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80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80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80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80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80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80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80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80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80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80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80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80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80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80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80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80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80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80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80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80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80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80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80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80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80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80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80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80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80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80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80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80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80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80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80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80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80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80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80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80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80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80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80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80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80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80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80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80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80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80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80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80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80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80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80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80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80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80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80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80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80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80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80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80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80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80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80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80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80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80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80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80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80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80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80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80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80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80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80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80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80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80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80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80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80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80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80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80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80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80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80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80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80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80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80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80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80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80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80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80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80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80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80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80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80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80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80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80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80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80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80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80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80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80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80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80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80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80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80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80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80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80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80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80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80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80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80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80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80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80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80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80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80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80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80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80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80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80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80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80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80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80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80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80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80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80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80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80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80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80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80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80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80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80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80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80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80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80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80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80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80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80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80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80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80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80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80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80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80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80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80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80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80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80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80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80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80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80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80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80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80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80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80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80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80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80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80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80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80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80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80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80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80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80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80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80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80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80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80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80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80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80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80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80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80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80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80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80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80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80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80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80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80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80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80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80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80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80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80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80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80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80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80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80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80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80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80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80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80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80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80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80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80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80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80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80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80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80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80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80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80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80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80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80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80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80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80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80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80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80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80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80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80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80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80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80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80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80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80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80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80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80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80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80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80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80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80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80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80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80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80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80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80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80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80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80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80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80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80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80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rintOptions gridLines="1"/>
  <pageMargins left="0.56000000000000005" right="0.51" top="1" bottom="1" header="0" footer="0"/>
  <pageSetup orientation="landscape"/>
  <headerFooter>
    <oddHeader>&amp;CMonthly Budget</oddHeader>
    <oddFooter>&amp;L&amp;F &amp;A&amp;R&amp;D &amp;T</oddFooter>
  </headerFooter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  <pageSetUpPr fitToPage="1"/>
  </sheetPr>
  <dimension ref="A1:Z1000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12.6640625" defaultRowHeight="15" customHeight="1" x14ac:dyDescent="0.25"/>
  <cols>
    <col min="1" max="1" width="13.77734375" customWidth="1"/>
    <col min="2" max="2" width="16.21875" customWidth="1"/>
    <col min="3" max="16" width="13.77734375" customWidth="1"/>
    <col min="17" max="17" width="15.77734375" customWidth="1"/>
    <col min="18" max="18" width="11.6640625" customWidth="1"/>
    <col min="19" max="26" width="8.77734375" customWidth="1"/>
  </cols>
  <sheetData>
    <row r="1" spans="1:26" ht="12.75" customHeight="1" x14ac:dyDescent="0.3">
      <c r="A1" s="81" t="s">
        <v>55</v>
      </c>
      <c r="B1" s="310" t="s">
        <v>269</v>
      </c>
      <c r="C1" s="81" t="s">
        <v>56</v>
      </c>
      <c r="D1" s="310">
        <f>'Monthly Budget'!$F$2</f>
        <v>0</v>
      </c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0" t="s">
        <v>57</v>
      </c>
      <c r="S1" s="84"/>
      <c r="T1" s="84"/>
      <c r="U1" s="84"/>
      <c r="V1" s="84"/>
      <c r="W1" s="84"/>
      <c r="X1" s="84"/>
      <c r="Y1" s="84"/>
      <c r="Z1" s="84"/>
    </row>
    <row r="2" spans="1:26" ht="12.75" customHeight="1" x14ac:dyDescent="0.25">
      <c r="A2" s="80"/>
      <c r="B2" s="85"/>
      <c r="C2" s="85" t="s">
        <v>58</v>
      </c>
      <c r="D2" s="85"/>
      <c r="E2" s="85"/>
      <c r="F2" s="85"/>
      <c r="G2" s="85"/>
      <c r="H2" s="85"/>
      <c r="I2" s="85"/>
      <c r="J2" s="85" t="s">
        <v>59</v>
      </c>
      <c r="K2" s="85"/>
      <c r="L2" s="85"/>
      <c r="M2" s="80" t="s">
        <v>60</v>
      </c>
      <c r="N2" s="80"/>
      <c r="O2" s="80"/>
      <c r="P2" s="80" t="s">
        <v>61</v>
      </c>
      <c r="Q2" s="80" t="s">
        <v>62</v>
      </c>
      <c r="R2" s="80" t="s">
        <v>63</v>
      </c>
      <c r="S2" s="80"/>
      <c r="T2" s="80"/>
      <c r="U2" s="80"/>
      <c r="V2" s="80"/>
      <c r="W2" s="80"/>
      <c r="X2" s="80"/>
      <c r="Y2" s="80"/>
      <c r="Z2" s="80"/>
    </row>
    <row r="3" spans="1:26" ht="12.75" customHeight="1" x14ac:dyDescent="0.25">
      <c r="A3" s="80" t="s">
        <v>64</v>
      </c>
      <c r="B3" s="80" t="s">
        <v>65</v>
      </c>
      <c r="C3" s="80" t="s">
        <v>66</v>
      </c>
      <c r="D3" s="80" t="s">
        <v>67</v>
      </c>
      <c r="E3" s="80" t="s">
        <v>68</v>
      </c>
      <c r="F3" s="80" t="s">
        <v>69</v>
      </c>
      <c r="G3" s="80" t="s">
        <v>70</v>
      </c>
      <c r="H3" s="80" t="s">
        <v>71</v>
      </c>
      <c r="I3" s="80" t="s">
        <v>72</v>
      </c>
      <c r="J3" s="80" t="s">
        <v>73</v>
      </c>
      <c r="K3" s="80" t="s">
        <v>74</v>
      </c>
      <c r="L3" s="80" t="s">
        <v>75</v>
      </c>
      <c r="M3" s="80" t="s">
        <v>76</v>
      </c>
      <c r="N3" s="80" t="s">
        <v>77</v>
      </c>
      <c r="O3" s="80" t="s">
        <v>78</v>
      </c>
      <c r="P3" s="80" t="s">
        <v>79</v>
      </c>
      <c r="Q3" s="80" t="s">
        <v>80</v>
      </c>
      <c r="R3" s="80" t="s">
        <v>81</v>
      </c>
      <c r="S3" s="80"/>
      <c r="T3" s="80"/>
      <c r="U3" s="80"/>
      <c r="V3" s="80"/>
      <c r="W3" s="80"/>
      <c r="X3" s="80"/>
      <c r="Y3" s="80"/>
      <c r="Z3" s="80"/>
    </row>
    <row r="4" spans="1:26" ht="12.75" customHeight="1" x14ac:dyDescent="0.25">
      <c r="A4" s="91" t="s">
        <v>257</v>
      </c>
      <c r="B4" s="311">
        <f>'Monthly Budget'!B14</f>
        <v>0</v>
      </c>
      <c r="C4" s="311">
        <f>'Monthly Budget'!C14</f>
        <v>0</v>
      </c>
      <c r="D4" s="311">
        <f>'Monthly Budget'!D14</f>
        <v>0</v>
      </c>
      <c r="E4" s="311">
        <f>'Monthly Budget'!E14</f>
        <v>0</v>
      </c>
      <c r="F4" s="311">
        <f>'Monthly Budget'!F14</f>
        <v>0</v>
      </c>
      <c r="G4" s="311">
        <f>'Monthly Budget'!G14</f>
        <v>0</v>
      </c>
      <c r="H4" s="311">
        <f>'Monthly Budget'!H14</f>
        <v>0</v>
      </c>
      <c r="I4" s="311">
        <f>'Monthly Budget'!I14</f>
        <v>0</v>
      </c>
      <c r="J4" s="311">
        <f>'Monthly Budget'!J14</f>
        <v>0</v>
      </c>
      <c r="K4" s="311">
        <f>'Monthly Budget'!K14</f>
        <v>0</v>
      </c>
      <c r="L4" s="311">
        <f>'Monthly Budget'!L14</f>
        <v>0</v>
      </c>
      <c r="M4" s="311">
        <f>'Monthly Budget'!M14</f>
        <v>0</v>
      </c>
      <c r="N4" s="311">
        <f>'Monthly Budget'!N14</f>
        <v>0</v>
      </c>
      <c r="O4" s="311">
        <f>'Monthly Budget'!O14</f>
        <v>0</v>
      </c>
      <c r="P4" s="311">
        <f>'Monthly Budget'!P14</f>
        <v>0</v>
      </c>
      <c r="Q4" s="311">
        <f>SUM(C4:P4)</f>
        <v>0</v>
      </c>
      <c r="R4" s="311">
        <f>+B4-Q4</f>
        <v>0</v>
      </c>
      <c r="S4" s="14"/>
      <c r="T4" s="14"/>
      <c r="U4" s="14"/>
      <c r="V4" s="14"/>
      <c r="W4" s="14"/>
      <c r="X4" s="14"/>
      <c r="Y4" s="14"/>
      <c r="Z4" s="14"/>
    </row>
    <row r="5" spans="1:26" ht="12.75" customHeight="1" x14ac:dyDescent="0.25">
      <c r="A5" s="80" t="s">
        <v>82</v>
      </c>
      <c r="B5" s="32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5">
      <c r="A6" s="80">
        <v>1</v>
      </c>
      <c r="B6" s="324"/>
      <c r="C6" s="324"/>
      <c r="D6" s="324"/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5">
        <f t="shared" ref="Q6:Q37" si="0">SUM(C6:P6)</f>
        <v>0</v>
      </c>
      <c r="R6" s="311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5">
      <c r="A7" s="80">
        <v>2</v>
      </c>
      <c r="B7" s="324"/>
      <c r="C7" s="324"/>
      <c r="D7" s="324"/>
      <c r="E7" s="324"/>
      <c r="F7" s="324"/>
      <c r="G7" s="324"/>
      <c r="H7" s="324"/>
      <c r="I7" s="324"/>
      <c r="J7" s="324"/>
      <c r="K7" s="324"/>
      <c r="L7" s="324"/>
      <c r="M7" s="324"/>
      <c r="N7" s="324"/>
      <c r="O7" s="324"/>
      <c r="P7" s="324"/>
      <c r="Q7" s="325">
        <f t="shared" si="0"/>
        <v>0</v>
      </c>
      <c r="R7" s="311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5">
      <c r="A8" s="80">
        <v>3</v>
      </c>
      <c r="B8" s="324"/>
      <c r="C8" s="324"/>
      <c r="D8" s="324"/>
      <c r="E8" s="324"/>
      <c r="F8" s="324"/>
      <c r="G8" s="324"/>
      <c r="H8" s="324"/>
      <c r="I8" s="324"/>
      <c r="J8" s="324"/>
      <c r="K8" s="324"/>
      <c r="L8" s="324"/>
      <c r="M8" s="324"/>
      <c r="N8" s="324"/>
      <c r="O8" s="324"/>
      <c r="P8" s="324"/>
      <c r="Q8" s="325">
        <f t="shared" si="0"/>
        <v>0</v>
      </c>
      <c r="R8" s="311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5">
      <c r="A9" s="80">
        <v>4</v>
      </c>
      <c r="B9" s="324"/>
      <c r="C9" s="324"/>
      <c r="D9" s="324"/>
      <c r="E9" s="324"/>
      <c r="F9" s="324"/>
      <c r="G9" s="324"/>
      <c r="H9" s="324"/>
      <c r="I9" s="324"/>
      <c r="J9" s="324"/>
      <c r="K9" s="324"/>
      <c r="L9" s="324"/>
      <c r="M9" s="324"/>
      <c r="N9" s="324"/>
      <c r="O9" s="324"/>
      <c r="P9" s="324"/>
      <c r="Q9" s="325">
        <f t="shared" si="0"/>
        <v>0</v>
      </c>
      <c r="R9" s="311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5">
      <c r="A10" s="80">
        <v>5</v>
      </c>
      <c r="B10" s="324"/>
      <c r="C10" s="324"/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24"/>
      <c r="O10" s="324"/>
      <c r="P10" s="324"/>
      <c r="Q10" s="325">
        <f t="shared" si="0"/>
        <v>0</v>
      </c>
      <c r="R10" s="311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5">
      <c r="A11" s="80">
        <v>6</v>
      </c>
      <c r="B11" s="324"/>
      <c r="C11" s="324"/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5">
        <f t="shared" si="0"/>
        <v>0</v>
      </c>
      <c r="R11" s="311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5">
      <c r="A12" s="80">
        <v>7</v>
      </c>
      <c r="B12" s="324"/>
      <c r="C12" s="324"/>
      <c r="D12" s="324"/>
      <c r="E12" s="324"/>
      <c r="F12" s="324"/>
      <c r="G12" s="324"/>
      <c r="H12" s="324"/>
      <c r="I12" s="324"/>
      <c r="J12" s="324"/>
      <c r="K12" s="324"/>
      <c r="L12" s="324"/>
      <c r="M12" s="324"/>
      <c r="N12" s="324"/>
      <c r="O12" s="324"/>
      <c r="P12" s="324"/>
      <c r="Q12" s="325">
        <f t="shared" si="0"/>
        <v>0</v>
      </c>
      <c r="R12" s="311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5">
      <c r="A13" s="80">
        <v>8</v>
      </c>
      <c r="B13" s="324"/>
      <c r="C13" s="324"/>
      <c r="D13" s="324"/>
      <c r="E13" s="324"/>
      <c r="F13" s="324"/>
      <c r="G13" s="324"/>
      <c r="H13" s="324"/>
      <c r="I13" s="324"/>
      <c r="J13" s="324"/>
      <c r="K13" s="324"/>
      <c r="L13" s="324"/>
      <c r="M13" s="324"/>
      <c r="N13" s="324"/>
      <c r="O13" s="324"/>
      <c r="P13" s="324"/>
      <c r="Q13" s="325">
        <f t="shared" si="0"/>
        <v>0</v>
      </c>
      <c r="R13" s="311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5">
      <c r="A14" s="80">
        <v>9</v>
      </c>
      <c r="B14" s="324"/>
      <c r="C14" s="324"/>
      <c r="D14" s="324"/>
      <c r="E14" s="324"/>
      <c r="F14" s="324"/>
      <c r="G14" s="324"/>
      <c r="H14" s="324"/>
      <c r="I14" s="324"/>
      <c r="J14" s="324"/>
      <c r="K14" s="324"/>
      <c r="L14" s="324"/>
      <c r="M14" s="324"/>
      <c r="N14" s="324"/>
      <c r="O14" s="324"/>
      <c r="P14" s="324"/>
      <c r="Q14" s="325">
        <f t="shared" si="0"/>
        <v>0</v>
      </c>
      <c r="R14" s="311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5">
      <c r="A15" s="80">
        <v>10</v>
      </c>
      <c r="B15" s="324"/>
      <c r="C15" s="324"/>
      <c r="D15" s="324"/>
      <c r="E15" s="324"/>
      <c r="F15" s="324"/>
      <c r="G15" s="324"/>
      <c r="H15" s="324"/>
      <c r="I15" s="324"/>
      <c r="J15" s="324"/>
      <c r="K15" s="324"/>
      <c r="L15" s="324"/>
      <c r="M15" s="324"/>
      <c r="N15" s="324"/>
      <c r="O15" s="324"/>
      <c r="P15" s="324"/>
      <c r="Q15" s="325">
        <f t="shared" si="0"/>
        <v>0</v>
      </c>
      <c r="R15" s="311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5">
      <c r="A16" s="80">
        <v>11</v>
      </c>
      <c r="B16" s="324"/>
      <c r="C16" s="324"/>
      <c r="D16" s="324"/>
      <c r="E16" s="324"/>
      <c r="F16" s="324"/>
      <c r="G16" s="324"/>
      <c r="H16" s="324"/>
      <c r="I16" s="324"/>
      <c r="J16" s="324"/>
      <c r="K16" s="324"/>
      <c r="L16" s="324"/>
      <c r="M16" s="324"/>
      <c r="N16" s="324"/>
      <c r="O16" s="324"/>
      <c r="P16" s="324"/>
      <c r="Q16" s="325">
        <f t="shared" si="0"/>
        <v>0</v>
      </c>
      <c r="R16" s="311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5">
      <c r="A17" s="80">
        <v>12</v>
      </c>
      <c r="B17" s="324"/>
      <c r="C17" s="324"/>
      <c r="D17" s="324"/>
      <c r="E17" s="324"/>
      <c r="F17" s="324"/>
      <c r="G17" s="324"/>
      <c r="H17" s="324"/>
      <c r="I17" s="324"/>
      <c r="J17" s="324"/>
      <c r="K17" s="324"/>
      <c r="L17" s="324"/>
      <c r="M17" s="324"/>
      <c r="N17" s="324"/>
      <c r="O17" s="324"/>
      <c r="P17" s="324"/>
      <c r="Q17" s="325">
        <f t="shared" si="0"/>
        <v>0</v>
      </c>
      <c r="R17" s="311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5">
      <c r="A18" s="80">
        <v>13</v>
      </c>
      <c r="B18" s="324"/>
      <c r="C18" s="324"/>
      <c r="D18" s="324"/>
      <c r="E18" s="324"/>
      <c r="F18" s="324"/>
      <c r="G18" s="324"/>
      <c r="H18" s="324"/>
      <c r="I18" s="324"/>
      <c r="J18" s="324"/>
      <c r="K18" s="324"/>
      <c r="L18" s="324"/>
      <c r="M18" s="324"/>
      <c r="N18" s="324"/>
      <c r="O18" s="324"/>
      <c r="P18" s="324"/>
      <c r="Q18" s="325">
        <f t="shared" si="0"/>
        <v>0</v>
      </c>
      <c r="R18" s="311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5">
      <c r="A19" s="80">
        <v>14</v>
      </c>
      <c r="B19" s="324"/>
      <c r="C19" s="324"/>
      <c r="D19" s="324"/>
      <c r="E19" s="324"/>
      <c r="F19" s="324"/>
      <c r="G19" s="324"/>
      <c r="H19" s="324"/>
      <c r="I19" s="324"/>
      <c r="J19" s="324"/>
      <c r="K19" s="324"/>
      <c r="L19" s="324"/>
      <c r="M19" s="324"/>
      <c r="N19" s="324"/>
      <c r="O19" s="324"/>
      <c r="P19" s="324"/>
      <c r="Q19" s="325">
        <f t="shared" si="0"/>
        <v>0</v>
      </c>
      <c r="R19" s="311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5">
      <c r="A20" s="80">
        <v>15</v>
      </c>
      <c r="B20" s="324"/>
      <c r="C20" s="324"/>
      <c r="D20" s="324"/>
      <c r="E20" s="324"/>
      <c r="F20" s="324"/>
      <c r="G20" s="324"/>
      <c r="H20" s="324"/>
      <c r="I20" s="324"/>
      <c r="J20" s="324"/>
      <c r="K20" s="324"/>
      <c r="L20" s="324"/>
      <c r="M20" s="324"/>
      <c r="N20" s="324"/>
      <c r="O20" s="324"/>
      <c r="P20" s="324"/>
      <c r="Q20" s="325">
        <f t="shared" si="0"/>
        <v>0</v>
      </c>
      <c r="R20" s="311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5">
      <c r="A21" s="80">
        <v>16</v>
      </c>
      <c r="B21" s="324"/>
      <c r="C21" s="324"/>
      <c r="D21" s="324"/>
      <c r="E21" s="324"/>
      <c r="F21" s="324"/>
      <c r="G21" s="324"/>
      <c r="H21" s="324"/>
      <c r="I21" s="324"/>
      <c r="J21" s="324"/>
      <c r="K21" s="324"/>
      <c r="L21" s="324"/>
      <c r="M21" s="324"/>
      <c r="N21" s="324"/>
      <c r="O21" s="324"/>
      <c r="P21" s="324"/>
      <c r="Q21" s="325">
        <f t="shared" si="0"/>
        <v>0</v>
      </c>
      <c r="R21" s="311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5">
      <c r="A22" s="80">
        <v>17</v>
      </c>
      <c r="B22" s="324"/>
      <c r="C22" s="324"/>
      <c r="D22" s="324"/>
      <c r="E22" s="324"/>
      <c r="F22" s="324"/>
      <c r="G22" s="324"/>
      <c r="H22" s="324"/>
      <c r="I22" s="324"/>
      <c r="J22" s="324"/>
      <c r="K22" s="324"/>
      <c r="L22" s="324"/>
      <c r="M22" s="324"/>
      <c r="N22" s="324"/>
      <c r="O22" s="324"/>
      <c r="P22" s="324"/>
      <c r="Q22" s="325">
        <f t="shared" si="0"/>
        <v>0</v>
      </c>
      <c r="R22" s="311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5">
      <c r="A23" s="80">
        <v>18</v>
      </c>
      <c r="B23" s="324"/>
      <c r="C23" s="324"/>
      <c r="D23" s="324"/>
      <c r="E23" s="324"/>
      <c r="F23" s="324"/>
      <c r="G23" s="324"/>
      <c r="H23" s="324"/>
      <c r="I23" s="324"/>
      <c r="J23" s="324"/>
      <c r="K23" s="324"/>
      <c r="L23" s="324"/>
      <c r="M23" s="324"/>
      <c r="N23" s="324"/>
      <c r="O23" s="324"/>
      <c r="P23" s="324"/>
      <c r="Q23" s="325">
        <f t="shared" si="0"/>
        <v>0</v>
      </c>
      <c r="R23" s="311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5">
      <c r="A24" s="80">
        <v>19</v>
      </c>
      <c r="B24" s="324"/>
      <c r="C24" s="324"/>
      <c r="D24" s="324"/>
      <c r="E24" s="324"/>
      <c r="F24" s="324"/>
      <c r="G24" s="324"/>
      <c r="H24" s="324"/>
      <c r="I24" s="324"/>
      <c r="J24" s="324"/>
      <c r="K24" s="324"/>
      <c r="L24" s="324"/>
      <c r="M24" s="324"/>
      <c r="N24" s="324"/>
      <c r="O24" s="324"/>
      <c r="P24" s="324"/>
      <c r="Q24" s="325">
        <f t="shared" si="0"/>
        <v>0</v>
      </c>
      <c r="R24" s="311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5">
      <c r="A25" s="80">
        <v>20</v>
      </c>
      <c r="B25" s="324"/>
      <c r="C25" s="324"/>
      <c r="D25" s="324"/>
      <c r="E25" s="324"/>
      <c r="F25" s="324"/>
      <c r="G25" s="324"/>
      <c r="H25" s="324"/>
      <c r="I25" s="324"/>
      <c r="J25" s="324"/>
      <c r="K25" s="324"/>
      <c r="L25" s="324"/>
      <c r="M25" s="324"/>
      <c r="N25" s="324"/>
      <c r="O25" s="324"/>
      <c r="P25" s="324"/>
      <c r="Q25" s="325">
        <f t="shared" si="0"/>
        <v>0</v>
      </c>
      <c r="R25" s="311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5">
      <c r="A26" s="80">
        <v>21</v>
      </c>
      <c r="B26" s="324"/>
      <c r="C26" s="324"/>
      <c r="D26" s="324"/>
      <c r="E26" s="324"/>
      <c r="F26" s="324"/>
      <c r="G26" s="324"/>
      <c r="H26" s="324"/>
      <c r="I26" s="324"/>
      <c r="J26" s="324"/>
      <c r="K26" s="324"/>
      <c r="L26" s="324"/>
      <c r="M26" s="324"/>
      <c r="N26" s="324"/>
      <c r="O26" s="324"/>
      <c r="P26" s="324"/>
      <c r="Q26" s="325">
        <f t="shared" si="0"/>
        <v>0</v>
      </c>
      <c r="R26" s="311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5">
      <c r="A27" s="80">
        <v>22</v>
      </c>
      <c r="B27" s="324"/>
      <c r="C27" s="324"/>
      <c r="D27" s="324"/>
      <c r="E27" s="324"/>
      <c r="F27" s="324"/>
      <c r="G27" s="324"/>
      <c r="H27" s="324"/>
      <c r="I27" s="324"/>
      <c r="J27" s="324"/>
      <c r="K27" s="324"/>
      <c r="L27" s="324"/>
      <c r="M27" s="324"/>
      <c r="N27" s="324"/>
      <c r="O27" s="324"/>
      <c r="P27" s="324"/>
      <c r="Q27" s="325">
        <f t="shared" si="0"/>
        <v>0</v>
      </c>
      <c r="R27" s="311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5">
      <c r="A28" s="80">
        <v>23</v>
      </c>
      <c r="B28" s="324"/>
      <c r="C28" s="324"/>
      <c r="D28" s="324"/>
      <c r="E28" s="324"/>
      <c r="F28" s="324"/>
      <c r="G28" s="324"/>
      <c r="H28" s="324"/>
      <c r="I28" s="324"/>
      <c r="J28" s="324"/>
      <c r="K28" s="324"/>
      <c r="L28" s="324"/>
      <c r="M28" s="324"/>
      <c r="N28" s="324"/>
      <c r="O28" s="324"/>
      <c r="P28" s="324"/>
      <c r="Q28" s="325">
        <f t="shared" si="0"/>
        <v>0</v>
      </c>
      <c r="R28" s="311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5">
      <c r="A29" s="80">
        <v>24</v>
      </c>
      <c r="B29" s="324"/>
      <c r="C29" s="324"/>
      <c r="D29" s="324"/>
      <c r="E29" s="324"/>
      <c r="F29" s="324"/>
      <c r="G29" s="324"/>
      <c r="H29" s="324"/>
      <c r="I29" s="324"/>
      <c r="J29" s="324"/>
      <c r="K29" s="324"/>
      <c r="L29" s="324"/>
      <c r="M29" s="324"/>
      <c r="N29" s="324"/>
      <c r="O29" s="324"/>
      <c r="P29" s="324"/>
      <c r="Q29" s="325">
        <f t="shared" si="0"/>
        <v>0</v>
      </c>
      <c r="R29" s="311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5">
      <c r="A30" s="80">
        <v>25</v>
      </c>
      <c r="B30" s="324"/>
      <c r="C30" s="324"/>
      <c r="D30" s="324"/>
      <c r="E30" s="324"/>
      <c r="F30" s="324"/>
      <c r="G30" s="324"/>
      <c r="H30" s="324"/>
      <c r="I30" s="324"/>
      <c r="J30" s="324"/>
      <c r="K30" s="324"/>
      <c r="L30" s="324"/>
      <c r="M30" s="324"/>
      <c r="N30" s="324"/>
      <c r="O30" s="324"/>
      <c r="P30" s="324"/>
      <c r="Q30" s="325">
        <f t="shared" si="0"/>
        <v>0</v>
      </c>
      <c r="R30" s="311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5">
      <c r="A31" s="80">
        <v>26</v>
      </c>
      <c r="B31" s="324"/>
      <c r="C31" s="324"/>
      <c r="D31" s="324"/>
      <c r="E31" s="324"/>
      <c r="F31" s="324"/>
      <c r="G31" s="324"/>
      <c r="H31" s="324"/>
      <c r="I31" s="324"/>
      <c r="J31" s="324"/>
      <c r="K31" s="324"/>
      <c r="L31" s="324"/>
      <c r="M31" s="324"/>
      <c r="N31" s="324"/>
      <c r="O31" s="324"/>
      <c r="P31" s="324"/>
      <c r="Q31" s="325">
        <f t="shared" si="0"/>
        <v>0</v>
      </c>
      <c r="R31" s="311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5">
      <c r="A32" s="80">
        <v>27</v>
      </c>
      <c r="B32" s="324"/>
      <c r="C32" s="324"/>
      <c r="D32" s="324"/>
      <c r="E32" s="324"/>
      <c r="F32" s="324"/>
      <c r="G32" s="324"/>
      <c r="H32" s="324"/>
      <c r="I32" s="324"/>
      <c r="J32" s="324"/>
      <c r="K32" s="324"/>
      <c r="L32" s="324"/>
      <c r="M32" s="324"/>
      <c r="N32" s="324"/>
      <c r="O32" s="324"/>
      <c r="P32" s="324"/>
      <c r="Q32" s="325">
        <f t="shared" si="0"/>
        <v>0</v>
      </c>
      <c r="R32" s="311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5">
      <c r="A33" s="80">
        <v>28</v>
      </c>
      <c r="B33" s="324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4"/>
      <c r="N33" s="324"/>
      <c r="O33" s="324"/>
      <c r="P33" s="324"/>
      <c r="Q33" s="325">
        <f t="shared" si="0"/>
        <v>0</v>
      </c>
      <c r="R33" s="311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5">
      <c r="A34" s="80">
        <v>29</v>
      </c>
      <c r="B34" s="324"/>
      <c r="C34" s="324"/>
      <c r="D34" s="324"/>
      <c r="E34" s="324"/>
      <c r="F34" s="324"/>
      <c r="G34" s="324"/>
      <c r="H34" s="324"/>
      <c r="I34" s="324"/>
      <c r="J34" s="324"/>
      <c r="K34" s="324"/>
      <c r="L34" s="324"/>
      <c r="M34" s="324"/>
      <c r="N34" s="324"/>
      <c r="O34" s="324"/>
      <c r="P34" s="324"/>
      <c r="Q34" s="325">
        <f t="shared" si="0"/>
        <v>0</v>
      </c>
      <c r="R34" s="311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5">
      <c r="A35" s="80">
        <v>30</v>
      </c>
      <c r="B35" s="324"/>
      <c r="C35" s="324"/>
      <c r="D35" s="324"/>
      <c r="E35" s="324"/>
      <c r="F35" s="324"/>
      <c r="G35" s="324"/>
      <c r="H35" s="324"/>
      <c r="I35" s="324"/>
      <c r="J35" s="324"/>
      <c r="K35" s="324"/>
      <c r="L35" s="324"/>
      <c r="M35" s="324"/>
      <c r="N35" s="324"/>
      <c r="O35" s="324"/>
      <c r="P35" s="324"/>
      <c r="Q35" s="325">
        <f t="shared" si="0"/>
        <v>0</v>
      </c>
      <c r="R35" s="311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5">
      <c r="A36" s="80">
        <v>31</v>
      </c>
      <c r="B36" s="324"/>
      <c r="C36" s="324"/>
      <c r="D36" s="324"/>
      <c r="E36" s="324"/>
      <c r="F36" s="324"/>
      <c r="G36" s="324"/>
      <c r="H36" s="324"/>
      <c r="I36" s="324"/>
      <c r="J36" s="324"/>
      <c r="K36" s="324"/>
      <c r="L36" s="324"/>
      <c r="M36" s="324"/>
      <c r="N36" s="324"/>
      <c r="O36" s="324"/>
      <c r="P36" s="324"/>
      <c r="Q36" s="325">
        <f t="shared" si="0"/>
        <v>0</v>
      </c>
      <c r="R36" s="311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5">
      <c r="A37" s="91" t="s">
        <v>258</v>
      </c>
      <c r="B37" s="316">
        <f t="shared" ref="B37:P37" si="1">SUM(B6:B36)</f>
        <v>0</v>
      </c>
      <c r="C37" s="316">
        <f t="shared" si="1"/>
        <v>0</v>
      </c>
      <c r="D37" s="316">
        <f t="shared" si="1"/>
        <v>0</v>
      </c>
      <c r="E37" s="316">
        <f t="shared" si="1"/>
        <v>0</v>
      </c>
      <c r="F37" s="316">
        <f t="shared" si="1"/>
        <v>0</v>
      </c>
      <c r="G37" s="316">
        <f t="shared" si="1"/>
        <v>0</v>
      </c>
      <c r="H37" s="316">
        <f t="shared" si="1"/>
        <v>0</v>
      </c>
      <c r="I37" s="316">
        <f t="shared" si="1"/>
        <v>0</v>
      </c>
      <c r="J37" s="316">
        <f t="shared" si="1"/>
        <v>0</v>
      </c>
      <c r="K37" s="316">
        <f t="shared" si="1"/>
        <v>0</v>
      </c>
      <c r="L37" s="316">
        <f t="shared" si="1"/>
        <v>0</v>
      </c>
      <c r="M37" s="316">
        <f t="shared" si="1"/>
        <v>0</v>
      </c>
      <c r="N37" s="316">
        <f t="shared" si="1"/>
        <v>0</v>
      </c>
      <c r="O37" s="316">
        <f t="shared" si="1"/>
        <v>0</v>
      </c>
      <c r="P37" s="316">
        <f t="shared" si="1"/>
        <v>0</v>
      </c>
      <c r="Q37" s="316">
        <f t="shared" si="0"/>
        <v>0</v>
      </c>
      <c r="R37" s="316">
        <f>+B37-Q37</f>
        <v>0</v>
      </c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5">
      <c r="A38" s="317" t="s">
        <v>259</v>
      </c>
      <c r="B38" s="318">
        <f>-B4+B37</f>
        <v>0</v>
      </c>
      <c r="C38" s="318">
        <f t="shared" ref="C38:Q38" si="2">+C4-C37</f>
        <v>0</v>
      </c>
      <c r="D38" s="318">
        <f t="shared" si="2"/>
        <v>0</v>
      </c>
      <c r="E38" s="318">
        <f t="shared" si="2"/>
        <v>0</v>
      </c>
      <c r="F38" s="318">
        <f t="shared" si="2"/>
        <v>0</v>
      </c>
      <c r="G38" s="318">
        <f t="shared" si="2"/>
        <v>0</v>
      </c>
      <c r="H38" s="318">
        <f t="shared" si="2"/>
        <v>0</v>
      </c>
      <c r="I38" s="318">
        <f t="shared" si="2"/>
        <v>0</v>
      </c>
      <c r="J38" s="318">
        <f t="shared" si="2"/>
        <v>0</v>
      </c>
      <c r="K38" s="318">
        <f t="shared" si="2"/>
        <v>0</v>
      </c>
      <c r="L38" s="318">
        <f t="shared" si="2"/>
        <v>0</v>
      </c>
      <c r="M38" s="318">
        <f t="shared" si="2"/>
        <v>0</v>
      </c>
      <c r="N38" s="318">
        <f t="shared" si="2"/>
        <v>0</v>
      </c>
      <c r="O38" s="318">
        <f t="shared" si="2"/>
        <v>0</v>
      </c>
      <c r="P38" s="318">
        <f t="shared" si="2"/>
        <v>0</v>
      </c>
      <c r="Q38" s="318">
        <f t="shared" si="2"/>
        <v>0</v>
      </c>
      <c r="R38" s="328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5">
      <c r="A39" s="80"/>
      <c r="B39" s="329"/>
      <c r="C39" s="329"/>
      <c r="D39" s="329"/>
      <c r="E39" s="329"/>
      <c r="F39" s="329"/>
      <c r="G39" s="329"/>
      <c r="H39" s="329"/>
      <c r="I39" s="329"/>
      <c r="J39" s="329"/>
      <c r="K39" s="329"/>
      <c r="L39" s="329"/>
      <c r="M39" s="329"/>
      <c r="N39" s="329"/>
      <c r="O39" s="329"/>
      <c r="P39" s="329"/>
      <c r="Q39" s="329"/>
      <c r="R39" s="330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5">
      <c r="A40" s="91" t="s">
        <v>260</v>
      </c>
      <c r="B40" s="316">
        <f>Aug!B40+Sep!B4</f>
        <v>0</v>
      </c>
      <c r="C40" s="316">
        <f>Aug!C40+Sep!C4</f>
        <v>0</v>
      </c>
      <c r="D40" s="316">
        <f>Aug!D40+Sep!D4</f>
        <v>0</v>
      </c>
      <c r="E40" s="316">
        <f>Aug!E40+Sep!E4</f>
        <v>0</v>
      </c>
      <c r="F40" s="316">
        <f>Aug!F40+Sep!F4</f>
        <v>0</v>
      </c>
      <c r="G40" s="316">
        <f>Aug!G40+Sep!G4</f>
        <v>0</v>
      </c>
      <c r="H40" s="316">
        <f>Aug!H40+Sep!H4</f>
        <v>0</v>
      </c>
      <c r="I40" s="316">
        <f>Aug!I40+Sep!I4</f>
        <v>0</v>
      </c>
      <c r="J40" s="316">
        <f>Aug!J40+Sep!J4</f>
        <v>0</v>
      </c>
      <c r="K40" s="316">
        <f>Aug!K40+Sep!K4</f>
        <v>0</v>
      </c>
      <c r="L40" s="316">
        <f>Aug!L40+Sep!L4</f>
        <v>0</v>
      </c>
      <c r="M40" s="316">
        <f>Aug!M40+Sep!M4</f>
        <v>0</v>
      </c>
      <c r="N40" s="316">
        <f>Aug!N40+Sep!N4</f>
        <v>0</v>
      </c>
      <c r="O40" s="316">
        <f>Aug!O40+Sep!O4</f>
        <v>0</v>
      </c>
      <c r="P40" s="316">
        <f>Aug!P40+Sep!P4</f>
        <v>0</v>
      </c>
      <c r="Q40" s="316">
        <f t="shared" ref="Q40:Q41" si="3">SUM(C40:P40)</f>
        <v>0</v>
      </c>
      <c r="R40" s="328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5">
      <c r="A41" s="91" t="s">
        <v>261</v>
      </c>
      <c r="B41" s="316">
        <f>Aug!B41+Sep!B37</f>
        <v>0</v>
      </c>
      <c r="C41" s="316">
        <f>Aug!C41+Sep!C37</f>
        <v>0</v>
      </c>
      <c r="D41" s="316">
        <f>Aug!D41+Sep!D37</f>
        <v>0</v>
      </c>
      <c r="E41" s="316">
        <f>Aug!E41+Sep!E37</f>
        <v>0</v>
      </c>
      <c r="F41" s="316">
        <f>Aug!F41+Sep!F37</f>
        <v>0</v>
      </c>
      <c r="G41" s="316">
        <f>Aug!G41+Sep!G37</f>
        <v>0</v>
      </c>
      <c r="H41" s="316">
        <f>Aug!H41+Sep!H37</f>
        <v>0</v>
      </c>
      <c r="I41" s="316">
        <f>Aug!I41+Sep!I37</f>
        <v>0</v>
      </c>
      <c r="J41" s="316">
        <f>Aug!J41+Sep!J37</f>
        <v>0</v>
      </c>
      <c r="K41" s="316">
        <f>Aug!K41+Sep!K37</f>
        <v>0</v>
      </c>
      <c r="L41" s="316">
        <f>Aug!L41+Sep!L37</f>
        <v>0</v>
      </c>
      <c r="M41" s="316">
        <f>Aug!M41+Sep!M37</f>
        <v>0</v>
      </c>
      <c r="N41" s="316">
        <f>Aug!N41+Sep!N37</f>
        <v>0</v>
      </c>
      <c r="O41" s="316">
        <f>Aug!O41+Sep!O37</f>
        <v>0</v>
      </c>
      <c r="P41" s="316">
        <f>Aug!P41+Sep!P37</f>
        <v>0</v>
      </c>
      <c r="Q41" s="316">
        <f t="shared" si="3"/>
        <v>0</v>
      </c>
      <c r="R41" s="316">
        <f>+B41-Q41</f>
        <v>0</v>
      </c>
      <c r="S41" s="3"/>
      <c r="T41" s="3"/>
      <c r="U41" s="3"/>
      <c r="V41" s="3"/>
      <c r="W41" s="3"/>
      <c r="X41" s="3"/>
      <c r="Y41" s="3"/>
      <c r="Z41" s="3"/>
    </row>
    <row r="42" spans="1:26" ht="27.75" customHeight="1" x14ac:dyDescent="0.25">
      <c r="A42" s="317" t="s">
        <v>262</v>
      </c>
      <c r="B42" s="318">
        <f>-B40+B41</f>
        <v>0</v>
      </c>
      <c r="C42" s="318">
        <f t="shared" ref="C42:Q42" si="4">+C40-C41</f>
        <v>0</v>
      </c>
      <c r="D42" s="318">
        <f t="shared" si="4"/>
        <v>0</v>
      </c>
      <c r="E42" s="318">
        <f t="shared" si="4"/>
        <v>0</v>
      </c>
      <c r="F42" s="318">
        <f t="shared" si="4"/>
        <v>0</v>
      </c>
      <c r="G42" s="318">
        <f t="shared" si="4"/>
        <v>0</v>
      </c>
      <c r="H42" s="318">
        <f t="shared" si="4"/>
        <v>0</v>
      </c>
      <c r="I42" s="318">
        <f t="shared" si="4"/>
        <v>0</v>
      </c>
      <c r="J42" s="318">
        <f t="shared" si="4"/>
        <v>0</v>
      </c>
      <c r="K42" s="318">
        <f t="shared" si="4"/>
        <v>0</v>
      </c>
      <c r="L42" s="318">
        <f t="shared" si="4"/>
        <v>0</v>
      </c>
      <c r="M42" s="318">
        <f t="shared" si="4"/>
        <v>0</v>
      </c>
      <c r="N42" s="318">
        <f t="shared" si="4"/>
        <v>0</v>
      </c>
      <c r="O42" s="318">
        <f t="shared" si="4"/>
        <v>0</v>
      </c>
      <c r="P42" s="318">
        <f t="shared" si="4"/>
        <v>0</v>
      </c>
      <c r="Q42" s="318">
        <f t="shared" si="4"/>
        <v>0</v>
      </c>
      <c r="R42" s="328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5">
      <c r="A43" s="80"/>
      <c r="B43" s="322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81" t="str">
        <f>Jan!Q43</f>
        <v>Form Version Aug 6, 2023</v>
      </c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5">
      <c r="A44" s="76"/>
      <c r="B44" s="80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5">
      <c r="A45" s="80"/>
      <c r="B45" s="80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5">
      <c r="A46" s="80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5">
      <c r="A47" s="80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5">
      <c r="A48" s="80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5">
      <c r="A49" s="80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5">
      <c r="A50" s="80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5">
      <c r="A51" s="80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5">
      <c r="A52" s="80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5">
      <c r="A53" s="80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5">
      <c r="A54" s="80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5">
      <c r="A55" s="80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5">
      <c r="A56" s="80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5">
      <c r="A57" s="80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5">
      <c r="A58" s="80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5">
      <c r="A59" s="80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5">
      <c r="A60" s="80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5">
      <c r="A61" s="80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5">
      <c r="A62" s="80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5">
      <c r="A63" s="80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5">
      <c r="A64" s="80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5">
      <c r="A65" s="80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5">
      <c r="A66" s="80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5">
      <c r="A67" s="80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5">
      <c r="A68" s="80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5">
      <c r="A69" s="80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5">
      <c r="A70" s="80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5">
      <c r="A71" s="80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5">
      <c r="A72" s="80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5">
      <c r="A73" s="80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5">
      <c r="A74" s="80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5">
      <c r="A75" s="80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5">
      <c r="A76" s="80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5">
      <c r="A77" s="80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5">
      <c r="A78" s="80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5">
      <c r="A79" s="80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5">
      <c r="A80" s="80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5">
      <c r="A81" s="80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5">
      <c r="A82" s="80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5">
      <c r="A83" s="80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5">
      <c r="A84" s="80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5">
      <c r="A85" s="80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5">
      <c r="A86" s="80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5">
      <c r="A87" s="80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5">
      <c r="A88" s="80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5">
      <c r="A89" s="80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5">
      <c r="A90" s="80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5">
      <c r="A91" s="80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5">
      <c r="A92" s="80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5">
      <c r="A93" s="80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5">
      <c r="A94" s="80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5">
      <c r="A95" s="80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5">
      <c r="A96" s="80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5">
      <c r="A97" s="80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5">
      <c r="A98" s="80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5">
      <c r="A99" s="80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5">
      <c r="A100" s="80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5">
      <c r="A101" s="80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5">
      <c r="A102" s="80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5">
      <c r="A103" s="80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5">
      <c r="A104" s="80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5">
      <c r="A105" s="80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5">
      <c r="A106" s="80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5">
      <c r="A107" s="80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5">
      <c r="A108" s="80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5">
      <c r="A109" s="80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80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80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80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80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80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80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80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80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80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80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80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80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80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80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80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80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80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80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80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80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80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80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80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80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80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80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80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80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80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80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80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80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80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80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80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80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80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80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80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80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80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80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80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80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80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80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80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80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80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80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80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80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80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80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80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80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80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80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80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80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80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80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80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80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80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80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80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80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80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80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80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80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80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80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80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80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80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80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80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80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80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80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80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80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80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80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80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80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80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80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80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80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80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80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80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80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80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80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80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80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80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80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80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80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80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80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80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80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80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80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80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80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80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80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80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80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80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80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80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80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80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80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80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80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80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80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80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80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80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80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80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80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80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80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80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80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80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80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80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80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80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80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80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80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80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80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80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80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80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80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80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80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80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80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80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80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80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80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80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80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80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80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80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80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80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80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80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80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80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80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80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80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80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80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80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80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80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80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80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80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80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80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80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80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80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80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80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80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80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80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80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80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80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80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80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80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80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80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80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80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80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80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80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80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80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80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80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80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80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80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80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80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80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80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80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80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80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80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80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80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80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80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80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80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80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80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80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80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80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80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80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80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80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80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80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80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80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80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80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80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80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80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80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80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80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80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80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80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80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80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80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80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80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80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80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80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80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80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80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80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80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80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80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80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80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80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80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80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80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80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80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80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80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80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80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80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80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80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80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80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80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80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80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80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80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80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80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80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80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80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80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80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80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80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80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80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80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80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80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80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80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80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80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80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80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80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80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80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80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80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80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80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80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80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80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80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80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80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80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80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80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80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80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80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80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80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80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80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80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80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80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80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80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80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80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80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80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80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80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80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80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80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80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80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80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80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80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80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80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80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80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80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80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80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80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80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80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80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80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80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80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80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80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80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80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80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80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80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80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80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80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80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80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80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80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80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80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80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80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80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80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80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80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80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80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80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80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80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80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80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80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80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80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80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80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80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80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80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80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80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80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80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80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80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80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80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80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80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80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80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80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80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80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80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80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80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80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80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80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80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80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80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80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80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80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80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80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80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80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80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80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80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80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80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80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80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80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80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80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80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80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80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80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80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80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80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80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80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80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80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80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80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80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80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80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80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80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80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80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80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80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80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80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80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80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80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80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80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80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80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80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80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80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80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80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80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80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80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80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80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80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80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80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80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80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80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80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80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80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80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80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80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80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80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80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80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80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80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80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80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80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80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80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80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80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80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80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80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80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80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80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80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80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80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80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80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80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80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80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80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80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80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80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80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80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80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80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80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80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80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80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80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80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80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80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80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80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80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80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80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80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80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80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80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80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80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80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80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80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80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80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80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80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80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80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80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80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80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80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80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80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80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80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80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80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80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80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80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80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80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80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80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80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80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80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80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80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80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80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80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80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80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80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80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80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80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80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80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80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80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80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80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80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80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80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80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80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80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80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80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80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80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80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80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80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80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80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80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80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80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80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80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80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80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80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80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80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80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80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80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80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80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80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80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80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80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80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80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80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80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80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80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80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80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80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80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80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80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80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80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80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80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80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80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80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80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80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80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80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80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80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80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80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80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80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80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80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80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80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80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80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80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80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80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80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80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80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80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80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80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80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80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80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80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80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80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80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80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80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80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80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80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80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80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80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80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80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80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80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80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80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80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80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80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80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80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80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80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80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80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80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80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80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80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80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80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80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80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80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80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80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80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80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80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80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80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80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80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80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80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80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80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80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80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80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80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80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80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80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80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80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80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80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80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80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80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80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80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80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80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80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80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80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80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80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80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80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80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80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80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80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80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80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80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80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80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80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80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80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80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80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80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80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80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80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80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80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80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80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80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80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80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80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80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80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80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80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80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80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80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80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80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80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80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80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80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80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80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80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80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80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80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80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80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80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80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80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80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80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80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80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80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80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80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80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80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80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80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80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80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80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80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80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80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80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80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80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80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80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80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80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80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80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80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80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80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80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80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80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80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80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80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80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80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80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80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80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80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80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80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80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80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80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80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80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80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80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80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80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80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80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80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80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80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80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80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80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80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80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80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80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80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80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80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80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80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80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80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80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80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80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80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80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80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80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80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80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80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80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80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80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80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80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80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80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80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80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80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80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80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80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rintOptions gridLines="1"/>
  <pageMargins left="0.56000000000000005" right="0.51" top="1" bottom="1" header="0" footer="0"/>
  <pageSetup orientation="landscape"/>
  <headerFooter>
    <oddHeader>&amp;CMonthly Budget</oddHeader>
    <oddFooter>&amp;L&amp;F &amp;A&amp;R&amp;D &amp;T</oddFooter>
  </headerFooter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  <pageSetUpPr fitToPage="1"/>
  </sheetPr>
  <dimension ref="A1:Z1000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12.6640625" defaultRowHeight="15" customHeight="1" x14ac:dyDescent="0.25"/>
  <cols>
    <col min="1" max="1" width="13.77734375" customWidth="1"/>
    <col min="2" max="2" width="16.21875" customWidth="1"/>
    <col min="3" max="16" width="13.77734375" customWidth="1"/>
    <col min="17" max="17" width="15.77734375" customWidth="1"/>
    <col min="18" max="18" width="11.6640625" customWidth="1"/>
    <col min="19" max="26" width="8.77734375" customWidth="1"/>
  </cols>
  <sheetData>
    <row r="1" spans="1:26" ht="12.75" customHeight="1" x14ac:dyDescent="0.3">
      <c r="A1" s="81" t="s">
        <v>55</v>
      </c>
      <c r="B1" s="310" t="s">
        <v>270</v>
      </c>
      <c r="C1" s="81" t="s">
        <v>56</v>
      </c>
      <c r="D1" s="310">
        <f>'Monthly Budget'!$F$2</f>
        <v>0</v>
      </c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0" t="s">
        <v>57</v>
      </c>
      <c r="S1" s="84"/>
      <c r="T1" s="84"/>
      <c r="U1" s="84"/>
      <c r="V1" s="84"/>
      <c r="W1" s="84"/>
      <c r="X1" s="84"/>
      <c r="Y1" s="84"/>
      <c r="Z1" s="84"/>
    </row>
    <row r="2" spans="1:26" ht="12.75" customHeight="1" x14ac:dyDescent="0.25">
      <c r="A2" s="80"/>
      <c r="B2" s="85"/>
      <c r="C2" s="85" t="s">
        <v>58</v>
      </c>
      <c r="D2" s="85"/>
      <c r="E2" s="85"/>
      <c r="F2" s="85"/>
      <c r="G2" s="85"/>
      <c r="H2" s="85"/>
      <c r="I2" s="85"/>
      <c r="J2" s="85" t="s">
        <v>59</v>
      </c>
      <c r="K2" s="85"/>
      <c r="L2" s="85"/>
      <c r="M2" s="80" t="s">
        <v>60</v>
      </c>
      <c r="N2" s="80"/>
      <c r="O2" s="80"/>
      <c r="P2" s="80" t="s">
        <v>61</v>
      </c>
      <c r="Q2" s="80" t="s">
        <v>62</v>
      </c>
      <c r="R2" s="80" t="s">
        <v>63</v>
      </c>
      <c r="S2" s="80"/>
      <c r="T2" s="80"/>
      <c r="U2" s="80"/>
      <c r="V2" s="80"/>
      <c r="W2" s="80"/>
      <c r="X2" s="80"/>
      <c r="Y2" s="80"/>
      <c r="Z2" s="80"/>
    </row>
    <row r="3" spans="1:26" ht="12.75" customHeight="1" x14ac:dyDescent="0.25">
      <c r="A3" s="80" t="s">
        <v>64</v>
      </c>
      <c r="B3" s="80" t="s">
        <v>65</v>
      </c>
      <c r="C3" s="80" t="s">
        <v>66</v>
      </c>
      <c r="D3" s="80" t="s">
        <v>67</v>
      </c>
      <c r="E3" s="80" t="s">
        <v>68</v>
      </c>
      <c r="F3" s="80" t="s">
        <v>69</v>
      </c>
      <c r="G3" s="80" t="s">
        <v>70</v>
      </c>
      <c r="H3" s="80" t="s">
        <v>71</v>
      </c>
      <c r="I3" s="80" t="s">
        <v>72</v>
      </c>
      <c r="J3" s="80" t="s">
        <v>73</v>
      </c>
      <c r="K3" s="80" t="s">
        <v>74</v>
      </c>
      <c r="L3" s="80" t="s">
        <v>75</v>
      </c>
      <c r="M3" s="80" t="s">
        <v>76</v>
      </c>
      <c r="N3" s="80" t="s">
        <v>77</v>
      </c>
      <c r="O3" s="80" t="s">
        <v>78</v>
      </c>
      <c r="P3" s="80" t="s">
        <v>79</v>
      </c>
      <c r="Q3" s="80" t="s">
        <v>80</v>
      </c>
      <c r="R3" s="80" t="s">
        <v>81</v>
      </c>
      <c r="S3" s="80"/>
      <c r="T3" s="80"/>
      <c r="U3" s="80"/>
      <c r="V3" s="80"/>
      <c r="W3" s="80"/>
      <c r="X3" s="80"/>
      <c r="Y3" s="80"/>
      <c r="Z3" s="80"/>
    </row>
    <row r="4" spans="1:26" ht="12.75" customHeight="1" x14ac:dyDescent="0.25">
      <c r="A4" s="91" t="s">
        <v>257</v>
      </c>
      <c r="B4" s="311">
        <f>'Monthly Budget'!B15</f>
        <v>0</v>
      </c>
      <c r="C4" s="311">
        <f>'Monthly Budget'!C15</f>
        <v>0</v>
      </c>
      <c r="D4" s="311">
        <f>'Monthly Budget'!D15</f>
        <v>0</v>
      </c>
      <c r="E4" s="311">
        <f>'Monthly Budget'!E15</f>
        <v>0</v>
      </c>
      <c r="F4" s="311">
        <f>'Monthly Budget'!F15</f>
        <v>0</v>
      </c>
      <c r="G4" s="311">
        <f>'Monthly Budget'!G15</f>
        <v>0</v>
      </c>
      <c r="H4" s="311">
        <f>'Monthly Budget'!H15</f>
        <v>0</v>
      </c>
      <c r="I4" s="311">
        <f>'Monthly Budget'!I15</f>
        <v>0</v>
      </c>
      <c r="J4" s="311">
        <f>'Monthly Budget'!J15</f>
        <v>0</v>
      </c>
      <c r="K4" s="311">
        <f>'Monthly Budget'!K15</f>
        <v>0</v>
      </c>
      <c r="L4" s="311">
        <f>'Monthly Budget'!L15</f>
        <v>0</v>
      </c>
      <c r="M4" s="311">
        <f>'Monthly Budget'!M15</f>
        <v>0</v>
      </c>
      <c r="N4" s="311">
        <f>'Monthly Budget'!N15</f>
        <v>0</v>
      </c>
      <c r="O4" s="311">
        <f>'Monthly Budget'!O15</f>
        <v>0</v>
      </c>
      <c r="P4" s="311">
        <f>'Monthly Budget'!P15</f>
        <v>0</v>
      </c>
      <c r="Q4" s="311">
        <f>SUM(C4:P4)</f>
        <v>0</v>
      </c>
      <c r="R4" s="311">
        <f>+B4-Q4</f>
        <v>0</v>
      </c>
      <c r="S4" s="14"/>
      <c r="T4" s="14"/>
      <c r="U4" s="14"/>
      <c r="V4" s="14"/>
      <c r="W4" s="14"/>
      <c r="X4" s="14"/>
      <c r="Y4" s="14"/>
      <c r="Z4" s="14"/>
    </row>
    <row r="5" spans="1:26" ht="12.75" customHeight="1" x14ac:dyDescent="0.25">
      <c r="A5" s="80" t="s">
        <v>82</v>
      </c>
      <c r="B5" s="32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5">
      <c r="A6" s="80">
        <v>1</v>
      </c>
      <c r="B6" s="324"/>
      <c r="C6" s="324"/>
      <c r="D6" s="324"/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5">
        <f t="shared" ref="Q6:Q37" si="0">SUM(C6:P6)</f>
        <v>0</v>
      </c>
      <c r="R6" s="311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5">
      <c r="A7" s="80">
        <v>2</v>
      </c>
      <c r="B7" s="324"/>
      <c r="C7" s="324"/>
      <c r="D7" s="324"/>
      <c r="E7" s="324"/>
      <c r="F7" s="324"/>
      <c r="G7" s="324"/>
      <c r="H7" s="324"/>
      <c r="I7" s="324"/>
      <c r="J7" s="324"/>
      <c r="K7" s="324"/>
      <c r="L7" s="324"/>
      <c r="M7" s="324"/>
      <c r="N7" s="324"/>
      <c r="O7" s="324"/>
      <c r="P7" s="324"/>
      <c r="Q7" s="325">
        <f t="shared" si="0"/>
        <v>0</v>
      </c>
      <c r="R7" s="311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5">
      <c r="A8" s="80">
        <v>3</v>
      </c>
      <c r="B8" s="324"/>
      <c r="C8" s="324"/>
      <c r="D8" s="324"/>
      <c r="E8" s="324"/>
      <c r="F8" s="324"/>
      <c r="G8" s="324"/>
      <c r="H8" s="324"/>
      <c r="I8" s="324"/>
      <c r="J8" s="324"/>
      <c r="K8" s="324"/>
      <c r="L8" s="324"/>
      <c r="M8" s="324"/>
      <c r="N8" s="324"/>
      <c r="O8" s="324"/>
      <c r="P8" s="324"/>
      <c r="Q8" s="325">
        <f t="shared" si="0"/>
        <v>0</v>
      </c>
      <c r="R8" s="311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5">
      <c r="A9" s="80">
        <v>4</v>
      </c>
      <c r="B9" s="324"/>
      <c r="C9" s="324"/>
      <c r="D9" s="324"/>
      <c r="E9" s="324"/>
      <c r="F9" s="324"/>
      <c r="G9" s="324"/>
      <c r="H9" s="324"/>
      <c r="I9" s="324"/>
      <c r="J9" s="324"/>
      <c r="K9" s="324"/>
      <c r="L9" s="324"/>
      <c r="M9" s="324"/>
      <c r="N9" s="324"/>
      <c r="O9" s="324"/>
      <c r="P9" s="324"/>
      <c r="Q9" s="325">
        <f t="shared" si="0"/>
        <v>0</v>
      </c>
      <c r="R9" s="311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5">
      <c r="A10" s="80">
        <v>5</v>
      </c>
      <c r="B10" s="324"/>
      <c r="C10" s="324"/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24"/>
      <c r="O10" s="324"/>
      <c r="P10" s="324"/>
      <c r="Q10" s="325">
        <f t="shared" si="0"/>
        <v>0</v>
      </c>
      <c r="R10" s="311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5">
      <c r="A11" s="80">
        <v>6</v>
      </c>
      <c r="B11" s="324"/>
      <c r="C11" s="324"/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5">
        <f t="shared" si="0"/>
        <v>0</v>
      </c>
      <c r="R11" s="311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5">
      <c r="A12" s="80">
        <v>7</v>
      </c>
      <c r="B12" s="324"/>
      <c r="C12" s="324"/>
      <c r="D12" s="324"/>
      <c r="E12" s="324"/>
      <c r="F12" s="324"/>
      <c r="G12" s="324"/>
      <c r="H12" s="324"/>
      <c r="I12" s="324"/>
      <c r="J12" s="324"/>
      <c r="K12" s="324"/>
      <c r="L12" s="324"/>
      <c r="M12" s="324"/>
      <c r="N12" s="324"/>
      <c r="O12" s="324"/>
      <c r="P12" s="324"/>
      <c r="Q12" s="325">
        <f t="shared" si="0"/>
        <v>0</v>
      </c>
      <c r="R12" s="311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5">
      <c r="A13" s="80">
        <v>8</v>
      </c>
      <c r="B13" s="324"/>
      <c r="C13" s="324"/>
      <c r="D13" s="324"/>
      <c r="E13" s="324"/>
      <c r="F13" s="324"/>
      <c r="G13" s="324"/>
      <c r="H13" s="324"/>
      <c r="I13" s="324"/>
      <c r="J13" s="324"/>
      <c r="K13" s="324"/>
      <c r="L13" s="324"/>
      <c r="M13" s="324"/>
      <c r="N13" s="324"/>
      <c r="O13" s="324"/>
      <c r="P13" s="324"/>
      <c r="Q13" s="325">
        <f t="shared" si="0"/>
        <v>0</v>
      </c>
      <c r="R13" s="311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5">
      <c r="A14" s="80">
        <v>9</v>
      </c>
      <c r="B14" s="324"/>
      <c r="C14" s="324"/>
      <c r="D14" s="324"/>
      <c r="E14" s="324"/>
      <c r="F14" s="324"/>
      <c r="G14" s="324"/>
      <c r="H14" s="324"/>
      <c r="I14" s="324"/>
      <c r="J14" s="324"/>
      <c r="K14" s="324"/>
      <c r="L14" s="324"/>
      <c r="M14" s="324"/>
      <c r="N14" s="324"/>
      <c r="O14" s="324"/>
      <c r="P14" s="324"/>
      <c r="Q14" s="325">
        <f t="shared" si="0"/>
        <v>0</v>
      </c>
      <c r="R14" s="311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5">
      <c r="A15" s="80">
        <v>10</v>
      </c>
      <c r="B15" s="324"/>
      <c r="C15" s="324"/>
      <c r="D15" s="324"/>
      <c r="E15" s="324"/>
      <c r="F15" s="324"/>
      <c r="G15" s="324"/>
      <c r="H15" s="324"/>
      <c r="I15" s="324"/>
      <c r="J15" s="324"/>
      <c r="K15" s="324"/>
      <c r="L15" s="324"/>
      <c r="M15" s="324"/>
      <c r="N15" s="324"/>
      <c r="O15" s="324"/>
      <c r="P15" s="324"/>
      <c r="Q15" s="325">
        <f t="shared" si="0"/>
        <v>0</v>
      </c>
      <c r="R15" s="311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5">
      <c r="A16" s="80">
        <v>11</v>
      </c>
      <c r="B16" s="324"/>
      <c r="C16" s="324"/>
      <c r="D16" s="324"/>
      <c r="E16" s="324"/>
      <c r="F16" s="324"/>
      <c r="G16" s="324"/>
      <c r="H16" s="324"/>
      <c r="I16" s="324"/>
      <c r="J16" s="324"/>
      <c r="K16" s="324"/>
      <c r="L16" s="324"/>
      <c r="M16" s="324"/>
      <c r="N16" s="324"/>
      <c r="O16" s="324"/>
      <c r="P16" s="324"/>
      <c r="Q16" s="325">
        <f t="shared" si="0"/>
        <v>0</v>
      </c>
      <c r="R16" s="311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5">
      <c r="A17" s="80">
        <v>12</v>
      </c>
      <c r="B17" s="324"/>
      <c r="C17" s="324"/>
      <c r="D17" s="324"/>
      <c r="E17" s="324"/>
      <c r="F17" s="324"/>
      <c r="G17" s="324"/>
      <c r="H17" s="324"/>
      <c r="I17" s="324"/>
      <c r="J17" s="324"/>
      <c r="K17" s="324"/>
      <c r="L17" s="324"/>
      <c r="M17" s="324"/>
      <c r="N17" s="324"/>
      <c r="O17" s="324"/>
      <c r="P17" s="324"/>
      <c r="Q17" s="325">
        <f t="shared" si="0"/>
        <v>0</v>
      </c>
      <c r="R17" s="311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5">
      <c r="A18" s="80">
        <v>13</v>
      </c>
      <c r="B18" s="324"/>
      <c r="C18" s="324"/>
      <c r="D18" s="324"/>
      <c r="E18" s="324"/>
      <c r="F18" s="324"/>
      <c r="G18" s="324"/>
      <c r="H18" s="324"/>
      <c r="I18" s="324"/>
      <c r="J18" s="324"/>
      <c r="K18" s="324"/>
      <c r="L18" s="324"/>
      <c r="M18" s="324"/>
      <c r="N18" s="324"/>
      <c r="O18" s="324"/>
      <c r="P18" s="324"/>
      <c r="Q18" s="325">
        <f t="shared" si="0"/>
        <v>0</v>
      </c>
      <c r="R18" s="311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5">
      <c r="A19" s="80">
        <v>14</v>
      </c>
      <c r="B19" s="324"/>
      <c r="C19" s="324"/>
      <c r="D19" s="324"/>
      <c r="E19" s="324"/>
      <c r="F19" s="324"/>
      <c r="G19" s="324"/>
      <c r="H19" s="324"/>
      <c r="I19" s="324"/>
      <c r="J19" s="324"/>
      <c r="K19" s="324"/>
      <c r="L19" s="324"/>
      <c r="M19" s="324"/>
      <c r="N19" s="324"/>
      <c r="O19" s="324"/>
      <c r="P19" s="324"/>
      <c r="Q19" s="325">
        <f t="shared" si="0"/>
        <v>0</v>
      </c>
      <c r="R19" s="311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5">
      <c r="A20" s="80">
        <v>15</v>
      </c>
      <c r="B20" s="324"/>
      <c r="C20" s="324"/>
      <c r="D20" s="324"/>
      <c r="E20" s="324"/>
      <c r="F20" s="324"/>
      <c r="G20" s="324"/>
      <c r="H20" s="324"/>
      <c r="I20" s="324"/>
      <c r="J20" s="324"/>
      <c r="K20" s="324"/>
      <c r="L20" s="324"/>
      <c r="M20" s="324"/>
      <c r="N20" s="324"/>
      <c r="O20" s="324"/>
      <c r="P20" s="324"/>
      <c r="Q20" s="325">
        <f t="shared" si="0"/>
        <v>0</v>
      </c>
      <c r="R20" s="311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5">
      <c r="A21" s="80">
        <v>16</v>
      </c>
      <c r="B21" s="324"/>
      <c r="C21" s="324"/>
      <c r="D21" s="324"/>
      <c r="E21" s="324"/>
      <c r="F21" s="324"/>
      <c r="G21" s="324"/>
      <c r="H21" s="324"/>
      <c r="I21" s="324"/>
      <c r="J21" s="324"/>
      <c r="K21" s="324"/>
      <c r="L21" s="324"/>
      <c r="M21" s="324"/>
      <c r="N21" s="324"/>
      <c r="O21" s="324"/>
      <c r="P21" s="324"/>
      <c r="Q21" s="325">
        <f t="shared" si="0"/>
        <v>0</v>
      </c>
      <c r="R21" s="311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5">
      <c r="A22" s="80">
        <v>17</v>
      </c>
      <c r="B22" s="324"/>
      <c r="C22" s="324"/>
      <c r="D22" s="324"/>
      <c r="E22" s="324"/>
      <c r="F22" s="324"/>
      <c r="G22" s="324"/>
      <c r="H22" s="324"/>
      <c r="I22" s="324"/>
      <c r="J22" s="324"/>
      <c r="K22" s="324"/>
      <c r="L22" s="324"/>
      <c r="M22" s="324"/>
      <c r="N22" s="324"/>
      <c r="O22" s="324"/>
      <c r="P22" s="324"/>
      <c r="Q22" s="325">
        <f t="shared" si="0"/>
        <v>0</v>
      </c>
      <c r="R22" s="311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5">
      <c r="A23" s="80">
        <v>18</v>
      </c>
      <c r="B23" s="324"/>
      <c r="C23" s="324"/>
      <c r="D23" s="324"/>
      <c r="E23" s="324"/>
      <c r="F23" s="324"/>
      <c r="G23" s="324"/>
      <c r="H23" s="324"/>
      <c r="I23" s="324"/>
      <c r="J23" s="324"/>
      <c r="K23" s="324"/>
      <c r="L23" s="324"/>
      <c r="M23" s="324"/>
      <c r="N23" s="324"/>
      <c r="O23" s="324"/>
      <c r="P23" s="324"/>
      <c r="Q23" s="325">
        <f t="shared" si="0"/>
        <v>0</v>
      </c>
      <c r="R23" s="311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5">
      <c r="A24" s="80">
        <v>19</v>
      </c>
      <c r="B24" s="324"/>
      <c r="C24" s="324"/>
      <c r="D24" s="324"/>
      <c r="E24" s="324"/>
      <c r="F24" s="324"/>
      <c r="G24" s="324"/>
      <c r="H24" s="324"/>
      <c r="I24" s="324"/>
      <c r="J24" s="324"/>
      <c r="K24" s="324"/>
      <c r="L24" s="324"/>
      <c r="M24" s="324"/>
      <c r="N24" s="324"/>
      <c r="O24" s="324"/>
      <c r="P24" s="324"/>
      <c r="Q24" s="325">
        <f t="shared" si="0"/>
        <v>0</v>
      </c>
      <c r="R24" s="311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5">
      <c r="A25" s="80">
        <v>20</v>
      </c>
      <c r="B25" s="324"/>
      <c r="C25" s="324"/>
      <c r="D25" s="324"/>
      <c r="E25" s="324"/>
      <c r="F25" s="324"/>
      <c r="G25" s="324"/>
      <c r="H25" s="324"/>
      <c r="I25" s="324"/>
      <c r="J25" s="324"/>
      <c r="K25" s="324"/>
      <c r="L25" s="324"/>
      <c r="M25" s="324"/>
      <c r="N25" s="324"/>
      <c r="O25" s="324"/>
      <c r="P25" s="324"/>
      <c r="Q25" s="325">
        <f t="shared" si="0"/>
        <v>0</v>
      </c>
      <c r="R25" s="311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5">
      <c r="A26" s="80">
        <v>21</v>
      </c>
      <c r="B26" s="324"/>
      <c r="C26" s="324"/>
      <c r="D26" s="324"/>
      <c r="E26" s="324"/>
      <c r="F26" s="324"/>
      <c r="G26" s="324"/>
      <c r="H26" s="324"/>
      <c r="I26" s="324"/>
      <c r="J26" s="324"/>
      <c r="K26" s="324"/>
      <c r="L26" s="324"/>
      <c r="M26" s="324"/>
      <c r="N26" s="324"/>
      <c r="O26" s="324"/>
      <c r="P26" s="324"/>
      <c r="Q26" s="325">
        <f t="shared" si="0"/>
        <v>0</v>
      </c>
      <c r="R26" s="311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5">
      <c r="A27" s="80">
        <v>22</v>
      </c>
      <c r="B27" s="324"/>
      <c r="C27" s="324"/>
      <c r="D27" s="324"/>
      <c r="E27" s="324"/>
      <c r="F27" s="324"/>
      <c r="G27" s="324"/>
      <c r="H27" s="324"/>
      <c r="I27" s="324"/>
      <c r="J27" s="324"/>
      <c r="K27" s="324"/>
      <c r="L27" s="324"/>
      <c r="M27" s="324"/>
      <c r="N27" s="324"/>
      <c r="O27" s="324"/>
      <c r="P27" s="324"/>
      <c r="Q27" s="325">
        <f t="shared" si="0"/>
        <v>0</v>
      </c>
      <c r="R27" s="311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5">
      <c r="A28" s="80">
        <v>23</v>
      </c>
      <c r="B28" s="324"/>
      <c r="C28" s="324"/>
      <c r="D28" s="324"/>
      <c r="E28" s="324"/>
      <c r="F28" s="324"/>
      <c r="G28" s="324"/>
      <c r="H28" s="324"/>
      <c r="I28" s="324"/>
      <c r="J28" s="324"/>
      <c r="K28" s="324"/>
      <c r="L28" s="324"/>
      <c r="M28" s="324"/>
      <c r="N28" s="324"/>
      <c r="O28" s="324"/>
      <c r="P28" s="324"/>
      <c r="Q28" s="325">
        <f t="shared" si="0"/>
        <v>0</v>
      </c>
      <c r="R28" s="311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5">
      <c r="A29" s="80">
        <v>24</v>
      </c>
      <c r="B29" s="324"/>
      <c r="C29" s="324"/>
      <c r="D29" s="324"/>
      <c r="E29" s="324"/>
      <c r="F29" s="324"/>
      <c r="G29" s="324"/>
      <c r="H29" s="324"/>
      <c r="I29" s="324"/>
      <c r="J29" s="324"/>
      <c r="K29" s="324"/>
      <c r="L29" s="324"/>
      <c r="M29" s="324"/>
      <c r="N29" s="324"/>
      <c r="O29" s="324"/>
      <c r="P29" s="324"/>
      <c r="Q29" s="325">
        <f t="shared" si="0"/>
        <v>0</v>
      </c>
      <c r="R29" s="311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5">
      <c r="A30" s="80">
        <v>25</v>
      </c>
      <c r="B30" s="324"/>
      <c r="C30" s="324"/>
      <c r="D30" s="324"/>
      <c r="E30" s="324"/>
      <c r="F30" s="324"/>
      <c r="G30" s="324"/>
      <c r="H30" s="324"/>
      <c r="I30" s="324"/>
      <c r="J30" s="324"/>
      <c r="K30" s="324"/>
      <c r="L30" s="324"/>
      <c r="M30" s="324"/>
      <c r="N30" s="324"/>
      <c r="O30" s="324"/>
      <c r="P30" s="324"/>
      <c r="Q30" s="325">
        <f t="shared" si="0"/>
        <v>0</v>
      </c>
      <c r="R30" s="311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5">
      <c r="A31" s="80">
        <v>26</v>
      </c>
      <c r="B31" s="324"/>
      <c r="C31" s="324"/>
      <c r="D31" s="324"/>
      <c r="E31" s="324"/>
      <c r="F31" s="324"/>
      <c r="G31" s="324"/>
      <c r="H31" s="324"/>
      <c r="I31" s="324"/>
      <c r="J31" s="324"/>
      <c r="K31" s="324"/>
      <c r="L31" s="324"/>
      <c r="M31" s="324"/>
      <c r="N31" s="324"/>
      <c r="O31" s="324"/>
      <c r="P31" s="324"/>
      <c r="Q31" s="325">
        <f t="shared" si="0"/>
        <v>0</v>
      </c>
      <c r="R31" s="311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5">
      <c r="A32" s="80">
        <v>27</v>
      </c>
      <c r="B32" s="324"/>
      <c r="C32" s="324"/>
      <c r="D32" s="324"/>
      <c r="E32" s="324"/>
      <c r="F32" s="324"/>
      <c r="G32" s="324"/>
      <c r="H32" s="324"/>
      <c r="I32" s="324"/>
      <c r="J32" s="324"/>
      <c r="K32" s="324"/>
      <c r="L32" s="324"/>
      <c r="M32" s="324"/>
      <c r="N32" s="324"/>
      <c r="O32" s="324"/>
      <c r="P32" s="324"/>
      <c r="Q32" s="325">
        <f t="shared" si="0"/>
        <v>0</v>
      </c>
      <c r="R32" s="311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5">
      <c r="A33" s="80">
        <v>28</v>
      </c>
      <c r="B33" s="324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4"/>
      <c r="N33" s="324"/>
      <c r="O33" s="324"/>
      <c r="P33" s="324"/>
      <c r="Q33" s="325">
        <f t="shared" si="0"/>
        <v>0</v>
      </c>
      <c r="R33" s="311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5">
      <c r="A34" s="80">
        <v>29</v>
      </c>
      <c r="B34" s="324"/>
      <c r="C34" s="324"/>
      <c r="D34" s="324"/>
      <c r="E34" s="324"/>
      <c r="F34" s="324"/>
      <c r="G34" s="324"/>
      <c r="H34" s="324"/>
      <c r="I34" s="324"/>
      <c r="J34" s="324"/>
      <c r="K34" s="324"/>
      <c r="L34" s="324"/>
      <c r="M34" s="324"/>
      <c r="N34" s="324"/>
      <c r="O34" s="324"/>
      <c r="P34" s="324"/>
      <c r="Q34" s="325">
        <f t="shared" si="0"/>
        <v>0</v>
      </c>
      <c r="R34" s="311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5">
      <c r="A35" s="80">
        <v>30</v>
      </c>
      <c r="B35" s="324"/>
      <c r="C35" s="324"/>
      <c r="D35" s="324"/>
      <c r="E35" s="324"/>
      <c r="F35" s="324"/>
      <c r="G35" s="324"/>
      <c r="H35" s="324"/>
      <c r="I35" s="324"/>
      <c r="J35" s="324"/>
      <c r="K35" s="324"/>
      <c r="L35" s="324"/>
      <c r="M35" s="324"/>
      <c r="N35" s="324"/>
      <c r="O35" s="324"/>
      <c r="P35" s="324"/>
      <c r="Q35" s="325">
        <f t="shared" si="0"/>
        <v>0</v>
      </c>
      <c r="R35" s="311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5">
      <c r="A36" s="80">
        <v>31</v>
      </c>
      <c r="B36" s="324"/>
      <c r="C36" s="324"/>
      <c r="D36" s="324"/>
      <c r="E36" s="324"/>
      <c r="F36" s="324"/>
      <c r="G36" s="324"/>
      <c r="H36" s="324"/>
      <c r="I36" s="324"/>
      <c r="J36" s="324"/>
      <c r="K36" s="324"/>
      <c r="L36" s="324"/>
      <c r="M36" s="324"/>
      <c r="N36" s="324"/>
      <c r="O36" s="324"/>
      <c r="P36" s="324"/>
      <c r="Q36" s="325">
        <f t="shared" si="0"/>
        <v>0</v>
      </c>
      <c r="R36" s="311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5">
      <c r="A37" s="91" t="s">
        <v>258</v>
      </c>
      <c r="B37" s="316">
        <f t="shared" ref="B37:P37" si="1">SUM(B6:B36)</f>
        <v>0</v>
      </c>
      <c r="C37" s="316">
        <f t="shared" si="1"/>
        <v>0</v>
      </c>
      <c r="D37" s="316">
        <f t="shared" si="1"/>
        <v>0</v>
      </c>
      <c r="E37" s="316">
        <f t="shared" si="1"/>
        <v>0</v>
      </c>
      <c r="F37" s="316">
        <f t="shared" si="1"/>
        <v>0</v>
      </c>
      <c r="G37" s="316">
        <f t="shared" si="1"/>
        <v>0</v>
      </c>
      <c r="H37" s="316">
        <f t="shared" si="1"/>
        <v>0</v>
      </c>
      <c r="I37" s="316">
        <f t="shared" si="1"/>
        <v>0</v>
      </c>
      <c r="J37" s="316">
        <f t="shared" si="1"/>
        <v>0</v>
      </c>
      <c r="K37" s="316">
        <f t="shared" si="1"/>
        <v>0</v>
      </c>
      <c r="L37" s="316">
        <f t="shared" si="1"/>
        <v>0</v>
      </c>
      <c r="M37" s="316">
        <f t="shared" si="1"/>
        <v>0</v>
      </c>
      <c r="N37" s="316">
        <f t="shared" si="1"/>
        <v>0</v>
      </c>
      <c r="O37" s="316">
        <f t="shared" si="1"/>
        <v>0</v>
      </c>
      <c r="P37" s="316">
        <f t="shared" si="1"/>
        <v>0</v>
      </c>
      <c r="Q37" s="316">
        <f t="shared" si="0"/>
        <v>0</v>
      </c>
      <c r="R37" s="316">
        <f>+B37-Q37</f>
        <v>0</v>
      </c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5">
      <c r="A38" s="317" t="s">
        <v>259</v>
      </c>
      <c r="B38" s="318">
        <f>-B4+B37</f>
        <v>0</v>
      </c>
      <c r="C38" s="318">
        <f t="shared" ref="C38:Q38" si="2">+C4-C37</f>
        <v>0</v>
      </c>
      <c r="D38" s="318">
        <f t="shared" si="2"/>
        <v>0</v>
      </c>
      <c r="E38" s="318">
        <f t="shared" si="2"/>
        <v>0</v>
      </c>
      <c r="F38" s="318">
        <f t="shared" si="2"/>
        <v>0</v>
      </c>
      <c r="G38" s="318">
        <f t="shared" si="2"/>
        <v>0</v>
      </c>
      <c r="H38" s="318">
        <f t="shared" si="2"/>
        <v>0</v>
      </c>
      <c r="I38" s="318">
        <f t="shared" si="2"/>
        <v>0</v>
      </c>
      <c r="J38" s="318">
        <f t="shared" si="2"/>
        <v>0</v>
      </c>
      <c r="K38" s="318">
        <f t="shared" si="2"/>
        <v>0</v>
      </c>
      <c r="L38" s="318">
        <f t="shared" si="2"/>
        <v>0</v>
      </c>
      <c r="M38" s="318">
        <f t="shared" si="2"/>
        <v>0</v>
      </c>
      <c r="N38" s="318">
        <f t="shared" si="2"/>
        <v>0</v>
      </c>
      <c r="O38" s="318">
        <f t="shared" si="2"/>
        <v>0</v>
      </c>
      <c r="P38" s="318">
        <f t="shared" si="2"/>
        <v>0</v>
      </c>
      <c r="Q38" s="318">
        <f t="shared" si="2"/>
        <v>0</v>
      </c>
      <c r="R38" s="328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5">
      <c r="A39" s="80"/>
      <c r="B39" s="329"/>
      <c r="C39" s="329"/>
      <c r="D39" s="329"/>
      <c r="E39" s="329"/>
      <c r="F39" s="329"/>
      <c r="G39" s="329"/>
      <c r="H39" s="329"/>
      <c r="I39" s="329"/>
      <c r="J39" s="329"/>
      <c r="K39" s="329"/>
      <c r="L39" s="329"/>
      <c r="M39" s="329"/>
      <c r="N39" s="329"/>
      <c r="O39" s="329"/>
      <c r="P39" s="329"/>
      <c r="Q39" s="329"/>
      <c r="R39" s="330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5">
      <c r="A40" s="91" t="s">
        <v>260</v>
      </c>
      <c r="B40" s="316">
        <f>Sep!B40+Oct!B4</f>
        <v>0</v>
      </c>
      <c r="C40" s="316">
        <f>Sep!C40+Oct!C4</f>
        <v>0</v>
      </c>
      <c r="D40" s="316">
        <f>Sep!D40+Oct!D4</f>
        <v>0</v>
      </c>
      <c r="E40" s="316">
        <f>Sep!E40+Oct!E4</f>
        <v>0</v>
      </c>
      <c r="F40" s="316">
        <f>Sep!F40+Oct!F4</f>
        <v>0</v>
      </c>
      <c r="G40" s="316">
        <f>Sep!G40+Oct!G4</f>
        <v>0</v>
      </c>
      <c r="H40" s="316">
        <f>Sep!H40+Oct!H4</f>
        <v>0</v>
      </c>
      <c r="I40" s="316">
        <f>Sep!I40+Oct!I4</f>
        <v>0</v>
      </c>
      <c r="J40" s="316">
        <f>Sep!J40+Oct!J4</f>
        <v>0</v>
      </c>
      <c r="K40" s="316">
        <f>Sep!K40+Oct!K4</f>
        <v>0</v>
      </c>
      <c r="L40" s="316">
        <f>Sep!L40+Oct!L4</f>
        <v>0</v>
      </c>
      <c r="M40" s="316">
        <f>Sep!M40+Oct!M4</f>
        <v>0</v>
      </c>
      <c r="N40" s="316">
        <f>Sep!N40+Oct!N4</f>
        <v>0</v>
      </c>
      <c r="O40" s="316">
        <f>Sep!O40+Oct!O4</f>
        <v>0</v>
      </c>
      <c r="P40" s="316">
        <f>Sep!P40+Oct!P4</f>
        <v>0</v>
      </c>
      <c r="Q40" s="316">
        <f t="shared" ref="Q40:Q41" si="3">SUM(C40:P40)</f>
        <v>0</v>
      </c>
      <c r="R40" s="328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5">
      <c r="A41" s="91" t="s">
        <v>261</v>
      </c>
      <c r="B41" s="316">
        <f>Sep!B41+Oct!B37</f>
        <v>0</v>
      </c>
      <c r="C41" s="316">
        <f>Sep!C41+Oct!C37</f>
        <v>0</v>
      </c>
      <c r="D41" s="316">
        <f>Sep!D41+Oct!D37</f>
        <v>0</v>
      </c>
      <c r="E41" s="316">
        <f>Sep!E41+Oct!E37</f>
        <v>0</v>
      </c>
      <c r="F41" s="316">
        <f>Sep!F41+Oct!F37</f>
        <v>0</v>
      </c>
      <c r="G41" s="316">
        <f>Sep!G41+Oct!G37</f>
        <v>0</v>
      </c>
      <c r="H41" s="316">
        <f>Sep!H41+Oct!H37</f>
        <v>0</v>
      </c>
      <c r="I41" s="316">
        <f>Sep!I41+Oct!I37</f>
        <v>0</v>
      </c>
      <c r="J41" s="316">
        <f>Sep!J41+Oct!J37</f>
        <v>0</v>
      </c>
      <c r="K41" s="316">
        <f>Sep!K41+Oct!K37</f>
        <v>0</v>
      </c>
      <c r="L41" s="316">
        <f>Sep!L41+Oct!L37</f>
        <v>0</v>
      </c>
      <c r="M41" s="316">
        <f>Sep!M41+Oct!M37</f>
        <v>0</v>
      </c>
      <c r="N41" s="316">
        <f>Sep!N41+Oct!N37</f>
        <v>0</v>
      </c>
      <c r="O41" s="316">
        <f>Sep!O41+Oct!O37</f>
        <v>0</v>
      </c>
      <c r="P41" s="316">
        <f>Sep!P41+Oct!P37</f>
        <v>0</v>
      </c>
      <c r="Q41" s="316">
        <f t="shared" si="3"/>
        <v>0</v>
      </c>
      <c r="R41" s="316">
        <f>+B41-Q41</f>
        <v>0</v>
      </c>
      <c r="S41" s="3"/>
      <c r="T41" s="3"/>
      <c r="U41" s="3"/>
      <c r="V41" s="3"/>
      <c r="W41" s="3"/>
      <c r="X41" s="3"/>
      <c r="Y41" s="3"/>
      <c r="Z41" s="3"/>
    </row>
    <row r="42" spans="1:26" ht="27.75" customHeight="1" x14ac:dyDescent="0.25">
      <c r="A42" s="317" t="s">
        <v>262</v>
      </c>
      <c r="B42" s="318">
        <f>-B40+B41</f>
        <v>0</v>
      </c>
      <c r="C42" s="318">
        <f t="shared" ref="C42:Q42" si="4">+C40-C41</f>
        <v>0</v>
      </c>
      <c r="D42" s="318">
        <f t="shared" si="4"/>
        <v>0</v>
      </c>
      <c r="E42" s="318">
        <f t="shared" si="4"/>
        <v>0</v>
      </c>
      <c r="F42" s="318">
        <f t="shared" si="4"/>
        <v>0</v>
      </c>
      <c r="G42" s="318">
        <f t="shared" si="4"/>
        <v>0</v>
      </c>
      <c r="H42" s="318">
        <f t="shared" si="4"/>
        <v>0</v>
      </c>
      <c r="I42" s="318">
        <f t="shared" si="4"/>
        <v>0</v>
      </c>
      <c r="J42" s="318">
        <f t="shared" si="4"/>
        <v>0</v>
      </c>
      <c r="K42" s="318">
        <f t="shared" si="4"/>
        <v>0</v>
      </c>
      <c r="L42" s="318">
        <f t="shared" si="4"/>
        <v>0</v>
      </c>
      <c r="M42" s="318">
        <f t="shared" si="4"/>
        <v>0</v>
      </c>
      <c r="N42" s="318">
        <f t="shared" si="4"/>
        <v>0</v>
      </c>
      <c r="O42" s="318">
        <f t="shared" si="4"/>
        <v>0</v>
      </c>
      <c r="P42" s="318">
        <f t="shared" si="4"/>
        <v>0</v>
      </c>
      <c r="Q42" s="318">
        <f t="shared" si="4"/>
        <v>0</v>
      </c>
      <c r="R42" s="328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5">
      <c r="A43" s="80"/>
      <c r="B43" s="322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81" t="str">
        <f>Jan!Q43</f>
        <v>Form Version Aug 6, 2023</v>
      </c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5">
      <c r="A44" s="76"/>
      <c r="B44" s="80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5">
      <c r="A45" s="80"/>
      <c r="B45" s="80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5">
      <c r="A46" s="80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5">
      <c r="A47" s="80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5">
      <c r="A48" s="80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5">
      <c r="A49" s="80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5">
      <c r="A50" s="80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5">
      <c r="A51" s="80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5">
      <c r="A52" s="80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5">
      <c r="A53" s="80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5">
      <c r="A54" s="80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5">
      <c r="A55" s="80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5">
      <c r="A56" s="80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5">
      <c r="A57" s="80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5">
      <c r="A58" s="80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5">
      <c r="A59" s="80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5">
      <c r="A60" s="80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5">
      <c r="A61" s="80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5">
      <c r="A62" s="80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5">
      <c r="A63" s="80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5">
      <c r="A64" s="80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5">
      <c r="A65" s="80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5">
      <c r="A66" s="80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5">
      <c r="A67" s="80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5">
      <c r="A68" s="80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5">
      <c r="A69" s="80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5">
      <c r="A70" s="80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5">
      <c r="A71" s="80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5">
      <c r="A72" s="80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5">
      <c r="A73" s="80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5">
      <c r="A74" s="80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5">
      <c r="A75" s="80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5">
      <c r="A76" s="80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5">
      <c r="A77" s="80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5">
      <c r="A78" s="80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5">
      <c r="A79" s="80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5">
      <c r="A80" s="80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5">
      <c r="A81" s="80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5">
      <c r="A82" s="80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5">
      <c r="A83" s="80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5">
      <c r="A84" s="80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5">
      <c r="A85" s="80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5">
      <c r="A86" s="80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5">
      <c r="A87" s="80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5">
      <c r="A88" s="80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5">
      <c r="A89" s="80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5">
      <c r="A90" s="80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5">
      <c r="A91" s="80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5">
      <c r="A92" s="80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5">
      <c r="A93" s="80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5">
      <c r="A94" s="80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5">
      <c r="A95" s="80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5">
      <c r="A96" s="80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5">
      <c r="A97" s="80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5">
      <c r="A98" s="80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5">
      <c r="A99" s="80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5">
      <c r="A100" s="80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5">
      <c r="A101" s="80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5">
      <c r="A102" s="80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5">
      <c r="A103" s="80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5">
      <c r="A104" s="80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5">
      <c r="A105" s="80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5">
      <c r="A106" s="80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5">
      <c r="A107" s="80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5">
      <c r="A108" s="80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5">
      <c r="A109" s="80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80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80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80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80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80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80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80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80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80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80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80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80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80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80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80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80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80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80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80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80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80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80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80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80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80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80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80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80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80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80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80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80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80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80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80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80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80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80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80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80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80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80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80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80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80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80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80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80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80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80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80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80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80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80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80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80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80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80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80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80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80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80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80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80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80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80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80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80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80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80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80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80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80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80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80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80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80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80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80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80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80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80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80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80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80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80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80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80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80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80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80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80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80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80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80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80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80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80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80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80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80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80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80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80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80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80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80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80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80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80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80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80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80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80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80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80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80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80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80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80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80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80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80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80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80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80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80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80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80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80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80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80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80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80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80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80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80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80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80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80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80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80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80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80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80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80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80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80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80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80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80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80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80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80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80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80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80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80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80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80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80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80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80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80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80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80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80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80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80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80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80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80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80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80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80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80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80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80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80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80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80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80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80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80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80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80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80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80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80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80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80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80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80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80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80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80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80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80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80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80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80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80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80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80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80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80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80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80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80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80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80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80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80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80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80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80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80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80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80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80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80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80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80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80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80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80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80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80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80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80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80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80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80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80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80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80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80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80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80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80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80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80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80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80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80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80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80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80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80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80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80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80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80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80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80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80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80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80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80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80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80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80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80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80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80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80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80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80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80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80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80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80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80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80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80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80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80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80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80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80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80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80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80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80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80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80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80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80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80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80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80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80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80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80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80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80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80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80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80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80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80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80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80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80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80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80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80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80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80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80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80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80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80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80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80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80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80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80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80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80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80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80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80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80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80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80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80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80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80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80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80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80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80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80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80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80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80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80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80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80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80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80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80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80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80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80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80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80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80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80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80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80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80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80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80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80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80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80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80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80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80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80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80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80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80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80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80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80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80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80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80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80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80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80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80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80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80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80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80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80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80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80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80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80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80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80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80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80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80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80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80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80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80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80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80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80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80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80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80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80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80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80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80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80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80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80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80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80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80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80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80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80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80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80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80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80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80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80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80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80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80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80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80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80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80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80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80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80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80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80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80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80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80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80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80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80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80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80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80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80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80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80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80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80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80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80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80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80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80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80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80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80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80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80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80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80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80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80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80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80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80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80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80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80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80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80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80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80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80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80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80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80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80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80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80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80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80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80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80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80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80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80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80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80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80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80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80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80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80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80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80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80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80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80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80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80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80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80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80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80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80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80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80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80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80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80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80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80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80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80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80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80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80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80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80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80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80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80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80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80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80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80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80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80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80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80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80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80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80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80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80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80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80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80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80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80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80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80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80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80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80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80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80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80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80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80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80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80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80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80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80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80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80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80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80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80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80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80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80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80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80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80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80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80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80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80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80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80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80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80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80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80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80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80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80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80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80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80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80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80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80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80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80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80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80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80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80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80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80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80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80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80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80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80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80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80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80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80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80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80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80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80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80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80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80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80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80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80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80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80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80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80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80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80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80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80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80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80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80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80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80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80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80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80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80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80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80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80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80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80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80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80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80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80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80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80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80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80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80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80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80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80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80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80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80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80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80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80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80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80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80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80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80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80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80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80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80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80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80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80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80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80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80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80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80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80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80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80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80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80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80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80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80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80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80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80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80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80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80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80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80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80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80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80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80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80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80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80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80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80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80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80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80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80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80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80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80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80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80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80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80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80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80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80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80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80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80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80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80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80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80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80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80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80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80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80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80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80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80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80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80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80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80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80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80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80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80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80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80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80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80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80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80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80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80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80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80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80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80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80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80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80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80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80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80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80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80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80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80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80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80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80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80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80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80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80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80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80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80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80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80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80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80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80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80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80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80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80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80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80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80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80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80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80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80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80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80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80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80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80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80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80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80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80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80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80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80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80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80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80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80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80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80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80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80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80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80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80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80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80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80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80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80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80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80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80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80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80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80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80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80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80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80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80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80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80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80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80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80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80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80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80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80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80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80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80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80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80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80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80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80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80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80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80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80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80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80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80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80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80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80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80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80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80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80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80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80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80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80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80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80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80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80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80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80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80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80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80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80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80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80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80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80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80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80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80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80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80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80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80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80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80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80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80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80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80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80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80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80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80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80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80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80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80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80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80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80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80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80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80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80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rintOptions gridLines="1"/>
  <pageMargins left="0.56000000000000005" right="0.51" top="1" bottom="1" header="0" footer="0"/>
  <pageSetup orientation="landscape"/>
  <headerFooter>
    <oddHeader>&amp;CMonthly Budget</oddHeader>
    <oddFooter>&amp;L&amp;F &amp;A&amp;R&amp;D &amp;T</oddFooter>
  </headerFooter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  <pageSetUpPr fitToPage="1"/>
  </sheetPr>
  <dimension ref="A1:Z1000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12.6640625" defaultRowHeight="15" customHeight="1" x14ac:dyDescent="0.25"/>
  <cols>
    <col min="1" max="1" width="13.77734375" customWidth="1"/>
    <col min="2" max="2" width="16.21875" customWidth="1"/>
    <col min="3" max="16" width="13.77734375" customWidth="1"/>
    <col min="17" max="17" width="15.77734375" customWidth="1"/>
    <col min="18" max="18" width="11.6640625" customWidth="1"/>
    <col min="19" max="26" width="8.77734375" customWidth="1"/>
  </cols>
  <sheetData>
    <row r="1" spans="1:26" ht="12.75" customHeight="1" x14ac:dyDescent="0.3">
      <c r="A1" s="81" t="s">
        <v>55</v>
      </c>
      <c r="B1" s="310" t="s">
        <v>271</v>
      </c>
      <c r="C1" s="81" t="s">
        <v>56</v>
      </c>
      <c r="D1" s="310">
        <f>'Monthly Budget'!$F$2</f>
        <v>0</v>
      </c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0" t="s">
        <v>57</v>
      </c>
      <c r="S1" s="84"/>
      <c r="T1" s="84"/>
      <c r="U1" s="84"/>
      <c r="V1" s="84"/>
      <c r="W1" s="84"/>
      <c r="X1" s="84"/>
      <c r="Y1" s="84"/>
      <c r="Z1" s="84"/>
    </row>
    <row r="2" spans="1:26" ht="12.75" customHeight="1" x14ac:dyDescent="0.25">
      <c r="A2" s="80"/>
      <c r="B2" s="85"/>
      <c r="C2" s="85" t="s">
        <v>58</v>
      </c>
      <c r="D2" s="85"/>
      <c r="E2" s="85"/>
      <c r="F2" s="85"/>
      <c r="G2" s="85"/>
      <c r="H2" s="85"/>
      <c r="I2" s="85"/>
      <c r="J2" s="85" t="s">
        <v>59</v>
      </c>
      <c r="K2" s="85"/>
      <c r="L2" s="85"/>
      <c r="M2" s="80" t="s">
        <v>60</v>
      </c>
      <c r="N2" s="80"/>
      <c r="O2" s="80"/>
      <c r="P2" s="80" t="s">
        <v>61</v>
      </c>
      <c r="Q2" s="80" t="s">
        <v>62</v>
      </c>
      <c r="R2" s="80" t="s">
        <v>63</v>
      </c>
      <c r="S2" s="80"/>
      <c r="T2" s="80"/>
      <c r="U2" s="80"/>
      <c r="V2" s="80"/>
      <c r="W2" s="80"/>
      <c r="X2" s="80"/>
      <c r="Y2" s="80"/>
      <c r="Z2" s="80"/>
    </row>
    <row r="3" spans="1:26" ht="12.75" customHeight="1" x14ac:dyDescent="0.25">
      <c r="A3" s="80" t="s">
        <v>64</v>
      </c>
      <c r="B3" s="80" t="s">
        <v>65</v>
      </c>
      <c r="C3" s="80" t="s">
        <v>66</v>
      </c>
      <c r="D3" s="80" t="s">
        <v>67</v>
      </c>
      <c r="E3" s="80" t="s">
        <v>68</v>
      </c>
      <c r="F3" s="80" t="s">
        <v>69</v>
      </c>
      <c r="G3" s="80" t="s">
        <v>70</v>
      </c>
      <c r="H3" s="80" t="s">
        <v>71</v>
      </c>
      <c r="I3" s="80" t="s">
        <v>72</v>
      </c>
      <c r="J3" s="80" t="s">
        <v>73</v>
      </c>
      <c r="K3" s="80" t="s">
        <v>74</v>
      </c>
      <c r="L3" s="80" t="s">
        <v>75</v>
      </c>
      <c r="M3" s="80" t="s">
        <v>76</v>
      </c>
      <c r="N3" s="80" t="s">
        <v>77</v>
      </c>
      <c r="O3" s="80" t="s">
        <v>78</v>
      </c>
      <c r="P3" s="80" t="s">
        <v>79</v>
      </c>
      <c r="Q3" s="80" t="s">
        <v>80</v>
      </c>
      <c r="R3" s="80" t="s">
        <v>81</v>
      </c>
      <c r="S3" s="80"/>
      <c r="T3" s="80"/>
      <c r="U3" s="80"/>
      <c r="V3" s="80"/>
      <c r="W3" s="80"/>
      <c r="X3" s="80"/>
      <c r="Y3" s="80"/>
      <c r="Z3" s="80"/>
    </row>
    <row r="4" spans="1:26" ht="12.75" customHeight="1" x14ac:dyDescent="0.25">
      <c r="A4" s="91" t="s">
        <v>257</v>
      </c>
      <c r="B4" s="311">
        <f>'Monthly Budget'!B16</f>
        <v>0</v>
      </c>
      <c r="C4" s="311">
        <f>'Monthly Budget'!C16</f>
        <v>0</v>
      </c>
      <c r="D4" s="311">
        <f>'Monthly Budget'!D16</f>
        <v>0</v>
      </c>
      <c r="E4" s="311">
        <f>'Monthly Budget'!E16</f>
        <v>0</v>
      </c>
      <c r="F4" s="311">
        <f>'Monthly Budget'!F16</f>
        <v>0</v>
      </c>
      <c r="G4" s="311">
        <f>'Monthly Budget'!G16</f>
        <v>0</v>
      </c>
      <c r="H4" s="311">
        <f>'Monthly Budget'!H16</f>
        <v>0</v>
      </c>
      <c r="I4" s="311">
        <f>'Monthly Budget'!I16</f>
        <v>0</v>
      </c>
      <c r="J4" s="311">
        <f>'Monthly Budget'!J16</f>
        <v>0</v>
      </c>
      <c r="K4" s="311">
        <f>'Monthly Budget'!K16</f>
        <v>0</v>
      </c>
      <c r="L4" s="311">
        <f>'Monthly Budget'!L16</f>
        <v>0</v>
      </c>
      <c r="M4" s="311">
        <f>'Monthly Budget'!M16</f>
        <v>0</v>
      </c>
      <c r="N4" s="311">
        <f>'Monthly Budget'!N16</f>
        <v>0</v>
      </c>
      <c r="O4" s="311">
        <f>'Monthly Budget'!O16</f>
        <v>0</v>
      </c>
      <c r="P4" s="311">
        <f>'Monthly Budget'!P16</f>
        <v>0</v>
      </c>
      <c r="Q4" s="311">
        <f>SUM(C4:P4)</f>
        <v>0</v>
      </c>
      <c r="R4" s="311">
        <f>+B4-Q4</f>
        <v>0</v>
      </c>
      <c r="S4" s="14"/>
      <c r="T4" s="14"/>
      <c r="U4" s="14"/>
      <c r="V4" s="14"/>
      <c r="W4" s="14"/>
      <c r="X4" s="14"/>
      <c r="Y4" s="14"/>
      <c r="Z4" s="14"/>
    </row>
    <row r="5" spans="1:26" ht="12.75" customHeight="1" x14ac:dyDescent="0.25">
      <c r="A5" s="80" t="s">
        <v>82</v>
      </c>
      <c r="B5" s="32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5">
      <c r="A6" s="80">
        <v>1</v>
      </c>
      <c r="B6" s="324"/>
      <c r="C6" s="324"/>
      <c r="D6" s="324"/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5">
        <f t="shared" ref="Q6:Q37" si="0">SUM(C6:P6)</f>
        <v>0</v>
      </c>
      <c r="R6" s="311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5">
      <c r="A7" s="80">
        <v>2</v>
      </c>
      <c r="B7" s="324"/>
      <c r="C7" s="324"/>
      <c r="D7" s="324"/>
      <c r="E7" s="324"/>
      <c r="F7" s="324"/>
      <c r="G7" s="324"/>
      <c r="H7" s="324"/>
      <c r="I7" s="324"/>
      <c r="J7" s="324"/>
      <c r="K7" s="324"/>
      <c r="L7" s="324"/>
      <c r="M7" s="324"/>
      <c r="N7" s="324"/>
      <c r="O7" s="324"/>
      <c r="P7" s="324"/>
      <c r="Q7" s="325">
        <f t="shared" si="0"/>
        <v>0</v>
      </c>
      <c r="R7" s="311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5">
      <c r="A8" s="80">
        <v>3</v>
      </c>
      <c r="B8" s="324"/>
      <c r="C8" s="324"/>
      <c r="D8" s="324"/>
      <c r="E8" s="324"/>
      <c r="F8" s="324"/>
      <c r="G8" s="324"/>
      <c r="H8" s="324"/>
      <c r="I8" s="324"/>
      <c r="J8" s="324"/>
      <c r="K8" s="324"/>
      <c r="L8" s="324"/>
      <c r="M8" s="324"/>
      <c r="N8" s="324"/>
      <c r="O8" s="324"/>
      <c r="P8" s="324"/>
      <c r="Q8" s="325">
        <f t="shared" si="0"/>
        <v>0</v>
      </c>
      <c r="R8" s="311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5">
      <c r="A9" s="80">
        <v>4</v>
      </c>
      <c r="B9" s="324"/>
      <c r="C9" s="324"/>
      <c r="D9" s="324"/>
      <c r="E9" s="324"/>
      <c r="F9" s="324"/>
      <c r="G9" s="324"/>
      <c r="H9" s="324"/>
      <c r="I9" s="324"/>
      <c r="J9" s="324"/>
      <c r="K9" s="324"/>
      <c r="L9" s="324"/>
      <c r="M9" s="324"/>
      <c r="N9" s="324"/>
      <c r="O9" s="324"/>
      <c r="P9" s="324"/>
      <c r="Q9" s="325">
        <f t="shared" si="0"/>
        <v>0</v>
      </c>
      <c r="R9" s="311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5">
      <c r="A10" s="80">
        <v>5</v>
      </c>
      <c r="B10" s="324"/>
      <c r="C10" s="324"/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24"/>
      <c r="O10" s="324"/>
      <c r="P10" s="324"/>
      <c r="Q10" s="325">
        <f t="shared" si="0"/>
        <v>0</v>
      </c>
      <c r="R10" s="311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5">
      <c r="A11" s="80">
        <v>6</v>
      </c>
      <c r="B11" s="324"/>
      <c r="C11" s="324"/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5">
        <f t="shared" si="0"/>
        <v>0</v>
      </c>
      <c r="R11" s="311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5">
      <c r="A12" s="80">
        <v>7</v>
      </c>
      <c r="B12" s="324"/>
      <c r="C12" s="324"/>
      <c r="D12" s="324"/>
      <c r="E12" s="324"/>
      <c r="F12" s="324"/>
      <c r="G12" s="324"/>
      <c r="H12" s="324"/>
      <c r="I12" s="324"/>
      <c r="J12" s="324"/>
      <c r="K12" s="324"/>
      <c r="L12" s="324"/>
      <c r="M12" s="324"/>
      <c r="N12" s="324"/>
      <c r="O12" s="324"/>
      <c r="P12" s="324"/>
      <c r="Q12" s="325">
        <f t="shared" si="0"/>
        <v>0</v>
      </c>
      <c r="R12" s="311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5">
      <c r="A13" s="80">
        <v>8</v>
      </c>
      <c r="B13" s="324"/>
      <c r="C13" s="324"/>
      <c r="D13" s="324"/>
      <c r="E13" s="324"/>
      <c r="F13" s="324"/>
      <c r="G13" s="324"/>
      <c r="H13" s="324"/>
      <c r="I13" s="324"/>
      <c r="J13" s="324"/>
      <c r="K13" s="324"/>
      <c r="L13" s="324"/>
      <c r="M13" s="324"/>
      <c r="N13" s="324"/>
      <c r="O13" s="324"/>
      <c r="P13" s="324"/>
      <c r="Q13" s="325">
        <f t="shared" si="0"/>
        <v>0</v>
      </c>
      <c r="R13" s="311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5">
      <c r="A14" s="80">
        <v>9</v>
      </c>
      <c r="B14" s="324"/>
      <c r="C14" s="324"/>
      <c r="D14" s="324"/>
      <c r="E14" s="324"/>
      <c r="F14" s="324"/>
      <c r="G14" s="324"/>
      <c r="H14" s="324"/>
      <c r="I14" s="324"/>
      <c r="J14" s="324"/>
      <c r="K14" s="324"/>
      <c r="L14" s="324"/>
      <c r="M14" s="324"/>
      <c r="N14" s="324"/>
      <c r="O14" s="324"/>
      <c r="P14" s="324"/>
      <c r="Q14" s="325">
        <f t="shared" si="0"/>
        <v>0</v>
      </c>
      <c r="R14" s="311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5">
      <c r="A15" s="80">
        <v>10</v>
      </c>
      <c r="B15" s="324"/>
      <c r="C15" s="324"/>
      <c r="D15" s="324"/>
      <c r="E15" s="324"/>
      <c r="F15" s="324"/>
      <c r="G15" s="324"/>
      <c r="H15" s="324"/>
      <c r="I15" s="324"/>
      <c r="J15" s="324"/>
      <c r="K15" s="324"/>
      <c r="L15" s="324"/>
      <c r="M15" s="324"/>
      <c r="N15" s="324"/>
      <c r="O15" s="324"/>
      <c r="P15" s="324"/>
      <c r="Q15" s="325">
        <f t="shared" si="0"/>
        <v>0</v>
      </c>
      <c r="R15" s="311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5">
      <c r="A16" s="80">
        <v>11</v>
      </c>
      <c r="B16" s="324"/>
      <c r="C16" s="324"/>
      <c r="D16" s="324"/>
      <c r="E16" s="324"/>
      <c r="F16" s="324"/>
      <c r="G16" s="324"/>
      <c r="H16" s="324"/>
      <c r="I16" s="324"/>
      <c r="J16" s="324"/>
      <c r="K16" s="324"/>
      <c r="L16" s="324"/>
      <c r="M16" s="324"/>
      <c r="N16" s="324"/>
      <c r="O16" s="324"/>
      <c r="P16" s="324"/>
      <c r="Q16" s="325">
        <f t="shared" si="0"/>
        <v>0</v>
      </c>
      <c r="R16" s="311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5">
      <c r="A17" s="80">
        <v>12</v>
      </c>
      <c r="B17" s="324"/>
      <c r="C17" s="324"/>
      <c r="D17" s="324"/>
      <c r="E17" s="324"/>
      <c r="F17" s="324"/>
      <c r="G17" s="324"/>
      <c r="H17" s="324"/>
      <c r="I17" s="324"/>
      <c r="J17" s="324"/>
      <c r="K17" s="324"/>
      <c r="L17" s="324"/>
      <c r="M17" s="324"/>
      <c r="N17" s="324"/>
      <c r="O17" s="324"/>
      <c r="P17" s="324"/>
      <c r="Q17" s="325">
        <f t="shared" si="0"/>
        <v>0</v>
      </c>
      <c r="R17" s="311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5">
      <c r="A18" s="80">
        <v>13</v>
      </c>
      <c r="B18" s="324"/>
      <c r="C18" s="324"/>
      <c r="D18" s="324"/>
      <c r="E18" s="324"/>
      <c r="F18" s="324"/>
      <c r="G18" s="324"/>
      <c r="H18" s="324"/>
      <c r="I18" s="324"/>
      <c r="J18" s="324"/>
      <c r="K18" s="324"/>
      <c r="L18" s="324"/>
      <c r="M18" s="324"/>
      <c r="N18" s="324"/>
      <c r="O18" s="324"/>
      <c r="P18" s="324"/>
      <c r="Q18" s="325">
        <f t="shared" si="0"/>
        <v>0</v>
      </c>
      <c r="R18" s="311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5">
      <c r="A19" s="80">
        <v>14</v>
      </c>
      <c r="B19" s="324"/>
      <c r="C19" s="324"/>
      <c r="D19" s="324"/>
      <c r="E19" s="324"/>
      <c r="F19" s="324"/>
      <c r="G19" s="324"/>
      <c r="H19" s="324"/>
      <c r="I19" s="324"/>
      <c r="J19" s="324"/>
      <c r="K19" s="324"/>
      <c r="L19" s="324"/>
      <c r="M19" s="324"/>
      <c r="N19" s="324"/>
      <c r="O19" s="324"/>
      <c r="P19" s="324"/>
      <c r="Q19" s="325">
        <f t="shared" si="0"/>
        <v>0</v>
      </c>
      <c r="R19" s="311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5">
      <c r="A20" s="80">
        <v>15</v>
      </c>
      <c r="B20" s="324"/>
      <c r="C20" s="324"/>
      <c r="D20" s="324"/>
      <c r="E20" s="324"/>
      <c r="F20" s="324"/>
      <c r="G20" s="324"/>
      <c r="H20" s="324"/>
      <c r="I20" s="324"/>
      <c r="J20" s="324"/>
      <c r="K20" s="324"/>
      <c r="L20" s="324"/>
      <c r="M20" s="324"/>
      <c r="N20" s="324"/>
      <c r="O20" s="324"/>
      <c r="P20" s="324"/>
      <c r="Q20" s="325">
        <f t="shared" si="0"/>
        <v>0</v>
      </c>
      <c r="R20" s="311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5">
      <c r="A21" s="80">
        <v>16</v>
      </c>
      <c r="B21" s="324"/>
      <c r="C21" s="324"/>
      <c r="D21" s="324"/>
      <c r="E21" s="324"/>
      <c r="F21" s="324"/>
      <c r="G21" s="324"/>
      <c r="H21" s="324"/>
      <c r="I21" s="324"/>
      <c r="J21" s="324"/>
      <c r="K21" s="324"/>
      <c r="L21" s="324"/>
      <c r="M21" s="324"/>
      <c r="N21" s="324"/>
      <c r="O21" s="324"/>
      <c r="P21" s="324"/>
      <c r="Q21" s="325">
        <f t="shared" si="0"/>
        <v>0</v>
      </c>
      <c r="R21" s="311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5">
      <c r="A22" s="80">
        <v>17</v>
      </c>
      <c r="B22" s="324"/>
      <c r="C22" s="324"/>
      <c r="D22" s="324"/>
      <c r="E22" s="324"/>
      <c r="F22" s="324"/>
      <c r="G22" s="324"/>
      <c r="H22" s="324"/>
      <c r="I22" s="324"/>
      <c r="J22" s="324"/>
      <c r="K22" s="324"/>
      <c r="L22" s="324"/>
      <c r="M22" s="324"/>
      <c r="N22" s="324"/>
      <c r="O22" s="324"/>
      <c r="P22" s="324"/>
      <c r="Q22" s="325">
        <f t="shared" si="0"/>
        <v>0</v>
      </c>
      <c r="R22" s="311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5">
      <c r="A23" s="80">
        <v>18</v>
      </c>
      <c r="B23" s="324"/>
      <c r="C23" s="324"/>
      <c r="D23" s="324"/>
      <c r="E23" s="324"/>
      <c r="F23" s="324"/>
      <c r="G23" s="324"/>
      <c r="H23" s="324"/>
      <c r="I23" s="324"/>
      <c r="J23" s="324"/>
      <c r="K23" s="324"/>
      <c r="L23" s="324"/>
      <c r="M23" s="324"/>
      <c r="N23" s="324"/>
      <c r="O23" s="324"/>
      <c r="P23" s="324"/>
      <c r="Q23" s="325">
        <f t="shared" si="0"/>
        <v>0</v>
      </c>
      <c r="R23" s="311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5">
      <c r="A24" s="80">
        <v>19</v>
      </c>
      <c r="B24" s="324"/>
      <c r="C24" s="324"/>
      <c r="D24" s="324"/>
      <c r="E24" s="324"/>
      <c r="F24" s="324"/>
      <c r="G24" s="324"/>
      <c r="H24" s="324"/>
      <c r="I24" s="324"/>
      <c r="J24" s="324"/>
      <c r="K24" s="324"/>
      <c r="L24" s="324"/>
      <c r="M24" s="324"/>
      <c r="N24" s="324"/>
      <c r="O24" s="324"/>
      <c r="P24" s="324"/>
      <c r="Q24" s="325">
        <f t="shared" si="0"/>
        <v>0</v>
      </c>
      <c r="R24" s="311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5">
      <c r="A25" s="80">
        <v>20</v>
      </c>
      <c r="B25" s="324"/>
      <c r="C25" s="324"/>
      <c r="D25" s="324"/>
      <c r="E25" s="324"/>
      <c r="F25" s="324"/>
      <c r="G25" s="324"/>
      <c r="H25" s="324"/>
      <c r="I25" s="324"/>
      <c r="J25" s="324"/>
      <c r="K25" s="324"/>
      <c r="L25" s="324"/>
      <c r="M25" s="324"/>
      <c r="N25" s="324"/>
      <c r="O25" s="324"/>
      <c r="P25" s="324"/>
      <c r="Q25" s="325">
        <f t="shared" si="0"/>
        <v>0</v>
      </c>
      <c r="R25" s="311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5">
      <c r="A26" s="80">
        <v>21</v>
      </c>
      <c r="B26" s="324"/>
      <c r="C26" s="324"/>
      <c r="D26" s="324"/>
      <c r="E26" s="324"/>
      <c r="F26" s="324"/>
      <c r="G26" s="324"/>
      <c r="H26" s="324"/>
      <c r="I26" s="324"/>
      <c r="J26" s="324"/>
      <c r="K26" s="324"/>
      <c r="L26" s="324"/>
      <c r="M26" s="324"/>
      <c r="N26" s="324"/>
      <c r="O26" s="324"/>
      <c r="P26" s="324"/>
      <c r="Q26" s="325">
        <f t="shared" si="0"/>
        <v>0</v>
      </c>
      <c r="R26" s="311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5">
      <c r="A27" s="80">
        <v>22</v>
      </c>
      <c r="B27" s="324"/>
      <c r="C27" s="324"/>
      <c r="D27" s="324"/>
      <c r="E27" s="324"/>
      <c r="F27" s="324"/>
      <c r="G27" s="324"/>
      <c r="H27" s="324"/>
      <c r="I27" s="324"/>
      <c r="J27" s="324"/>
      <c r="K27" s="324"/>
      <c r="L27" s="324"/>
      <c r="M27" s="324"/>
      <c r="N27" s="324"/>
      <c r="O27" s="324"/>
      <c r="P27" s="324"/>
      <c r="Q27" s="325">
        <f t="shared" si="0"/>
        <v>0</v>
      </c>
      <c r="R27" s="311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5">
      <c r="A28" s="80">
        <v>23</v>
      </c>
      <c r="B28" s="324"/>
      <c r="C28" s="324"/>
      <c r="D28" s="324"/>
      <c r="E28" s="324"/>
      <c r="F28" s="324"/>
      <c r="G28" s="324"/>
      <c r="H28" s="324"/>
      <c r="I28" s="324"/>
      <c r="J28" s="324"/>
      <c r="K28" s="324"/>
      <c r="L28" s="324"/>
      <c r="M28" s="324"/>
      <c r="N28" s="324"/>
      <c r="O28" s="324"/>
      <c r="P28" s="324"/>
      <c r="Q28" s="325">
        <f t="shared" si="0"/>
        <v>0</v>
      </c>
      <c r="R28" s="311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5">
      <c r="A29" s="80">
        <v>24</v>
      </c>
      <c r="B29" s="324"/>
      <c r="C29" s="324"/>
      <c r="D29" s="324"/>
      <c r="E29" s="324"/>
      <c r="F29" s="324"/>
      <c r="G29" s="324"/>
      <c r="H29" s="324"/>
      <c r="I29" s="324"/>
      <c r="J29" s="324"/>
      <c r="K29" s="324"/>
      <c r="L29" s="324"/>
      <c r="M29" s="324"/>
      <c r="N29" s="324"/>
      <c r="O29" s="324"/>
      <c r="P29" s="324"/>
      <c r="Q29" s="325">
        <f t="shared" si="0"/>
        <v>0</v>
      </c>
      <c r="R29" s="311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5">
      <c r="A30" s="80">
        <v>25</v>
      </c>
      <c r="B30" s="324"/>
      <c r="C30" s="324"/>
      <c r="D30" s="324"/>
      <c r="E30" s="324"/>
      <c r="F30" s="324"/>
      <c r="G30" s="324"/>
      <c r="H30" s="324"/>
      <c r="I30" s="324"/>
      <c r="J30" s="324"/>
      <c r="K30" s="324"/>
      <c r="L30" s="324"/>
      <c r="M30" s="324"/>
      <c r="N30" s="324"/>
      <c r="O30" s="324"/>
      <c r="P30" s="324"/>
      <c r="Q30" s="325">
        <f t="shared" si="0"/>
        <v>0</v>
      </c>
      <c r="R30" s="311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5">
      <c r="A31" s="80">
        <v>26</v>
      </c>
      <c r="B31" s="324"/>
      <c r="C31" s="324"/>
      <c r="D31" s="324"/>
      <c r="E31" s="324"/>
      <c r="F31" s="324"/>
      <c r="G31" s="324"/>
      <c r="H31" s="324"/>
      <c r="I31" s="324"/>
      <c r="J31" s="324"/>
      <c r="K31" s="324"/>
      <c r="L31" s="324"/>
      <c r="M31" s="324"/>
      <c r="N31" s="324"/>
      <c r="O31" s="324"/>
      <c r="P31" s="324"/>
      <c r="Q31" s="325">
        <f t="shared" si="0"/>
        <v>0</v>
      </c>
      <c r="R31" s="311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5">
      <c r="A32" s="80">
        <v>27</v>
      </c>
      <c r="B32" s="324"/>
      <c r="C32" s="324"/>
      <c r="D32" s="324"/>
      <c r="E32" s="324"/>
      <c r="F32" s="324"/>
      <c r="G32" s="324"/>
      <c r="H32" s="324"/>
      <c r="I32" s="324"/>
      <c r="J32" s="324"/>
      <c r="K32" s="324"/>
      <c r="L32" s="324"/>
      <c r="M32" s="324"/>
      <c r="N32" s="324"/>
      <c r="O32" s="324"/>
      <c r="P32" s="324"/>
      <c r="Q32" s="325">
        <f t="shared" si="0"/>
        <v>0</v>
      </c>
      <c r="R32" s="311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5">
      <c r="A33" s="80">
        <v>28</v>
      </c>
      <c r="B33" s="324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4"/>
      <c r="N33" s="324"/>
      <c r="O33" s="324"/>
      <c r="P33" s="324"/>
      <c r="Q33" s="325">
        <f t="shared" si="0"/>
        <v>0</v>
      </c>
      <c r="R33" s="311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5">
      <c r="A34" s="80">
        <v>29</v>
      </c>
      <c r="B34" s="324"/>
      <c r="C34" s="324"/>
      <c r="D34" s="324"/>
      <c r="E34" s="324"/>
      <c r="F34" s="324"/>
      <c r="G34" s="324"/>
      <c r="H34" s="324"/>
      <c r="I34" s="324"/>
      <c r="J34" s="324"/>
      <c r="K34" s="324"/>
      <c r="L34" s="324"/>
      <c r="M34" s="324"/>
      <c r="N34" s="324"/>
      <c r="O34" s="324"/>
      <c r="P34" s="324"/>
      <c r="Q34" s="325">
        <f t="shared" si="0"/>
        <v>0</v>
      </c>
      <c r="R34" s="311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5">
      <c r="A35" s="80">
        <v>30</v>
      </c>
      <c r="B35" s="324"/>
      <c r="C35" s="324"/>
      <c r="D35" s="324"/>
      <c r="E35" s="324"/>
      <c r="F35" s="324"/>
      <c r="G35" s="324"/>
      <c r="H35" s="324"/>
      <c r="I35" s="324"/>
      <c r="J35" s="324"/>
      <c r="K35" s="324"/>
      <c r="L35" s="324"/>
      <c r="M35" s="324"/>
      <c r="N35" s="324"/>
      <c r="O35" s="324"/>
      <c r="P35" s="324"/>
      <c r="Q35" s="325">
        <f t="shared" si="0"/>
        <v>0</v>
      </c>
      <c r="R35" s="311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5">
      <c r="A36" s="80">
        <v>31</v>
      </c>
      <c r="B36" s="324"/>
      <c r="C36" s="324"/>
      <c r="D36" s="324"/>
      <c r="E36" s="324"/>
      <c r="F36" s="324"/>
      <c r="G36" s="324"/>
      <c r="H36" s="324"/>
      <c r="I36" s="324"/>
      <c r="J36" s="324"/>
      <c r="K36" s="324"/>
      <c r="L36" s="324"/>
      <c r="M36" s="324"/>
      <c r="N36" s="324"/>
      <c r="O36" s="324"/>
      <c r="P36" s="324"/>
      <c r="Q36" s="325">
        <f t="shared" si="0"/>
        <v>0</v>
      </c>
      <c r="R36" s="311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5">
      <c r="A37" s="91" t="s">
        <v>258</v>
      </c>
      <c r="B37" s="316">
        <f t="shared" ref="B37:P37" si="1">SUM(B6:B36)</f>
        <v>0</v>
      </c>
      <c r="C37" s="316">
        <f t="shared" si="1"/>
        <v>0</v>
      </c>
      <c r="D37" s="316">
        <f t="shared" si="1"/>
        <v>0</v>
      </c>
      <c r="E37" s="316">
        <f t="shared" si="1"/>
        <v>0</v>
      </c>
      <c r="F37" s="316">
        <f t="shared" si="1"/>
        <v>0</v>
      </c>
      <c r="G37" s="316">
        <f t="shared" si="1"/>
        <v>0</v>
      </c>
      <c r="H37" s="316">
        <f t="shared" si="1"/>
        <v>0</v>
      </c>
      <c r="I37" s="316">
        <f t="shared" si="1"/>
        <v>0</v>
      </c>
      <c r="J37" s="316">
        <f t="shared" si="1"/>
        <v>0</v>
      </c>
      <c r="K37" s="316">
        <f t="shared" si="1"/>
        <v>0</v>
      </c>
      <c r="L37" s="316">
        <f t="shared" si="1"/>
        <v>0</v>
      </c>
      <c r="M37" s="316">
        <f t="shared" si="1"/>
        <v>0</v>
      </c>
      <c r="N37" s="316">
        <f t="shared" si="1"/>
        <v>0</v>
      </c>
      <c r="O37" s="316">
        <f t="shared" si="1"/>
        <v>0</v>
      </c>
      <c r="P37" s="316">
        <f t="shared" si="1"/>
        <v>0</v>
      </c>
      <c r="Q37" s="316">
        <f t="shared" si="0"/>
        <v>0</v>
      </c>
      <c r="R37" s="316">
        <f>+B37-Q37</f>
        <v>0</v>
      </c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5">
      <c r="A38" s="317" t="s">
        <v>259</v>
      </c>
      <c r="B38" s="318">
        <f>-B4+B37</f>
        <v>0</v>
      </c>
      <c r="C38" s="318">
        <f t="shared" ref="C38:Q38" si="2">+C4-C37</f>
        <v>0</v>
      </c>
      <c r="D38" s="318">
        <f t="shared" si="2"/>
        <v>0</v>
      </c>
      <c r="E38" s="318">
        <f t="shared" si="2"/>
        <v>0</v>
      </c>
      <c r="F38" s="318">
        <f t="shared" si="2"/>
        <v>0</v>
      </c>
      <c r="G38" s="318">
        <f t="shared" si="2"/>
        <v>0</v>
      </c>
      <c r="H38" s="318">
        <f t="shared" si="2"/>
        <v>0</v>
      </c>
      <c r="I38" s="318">
        <f t="shared" si="2"/>
        <v>0</v>
      </c>
      <c r="J38" s="318">
        <f t="shared" si="2"/>
        <v>0</v>
      </c>
      <c r="K38" s="318">
        <f t="shared" si="2"/>
        <v>0</v>
      </c>
      <c r="L38" s="318">
        <f t="shared" si="2"/>
        <v>0</v>
      </c>
      <c r="M38" s="318">
        <f t="shared" si="2"/>
        <v>0</v>
      </c>
      <c r="N38" s="318">
        <f t="shared" si="2"/>
        <v>0</v>
      </c>
      <c r="O38" s="318">
        <f t="shared" si="2"/>
        <v>0</v>
      </c>
      <c r="P38" s="318">
        <f t="shared" si="2"/>
        <v>0</v>
      </c>
      <c r="Q38" s="318">
        <f t="shared" si="2"/>
        <v>0</v>
      </c>
      <c r="R38" s="328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5">
      <c r="A39" s="80"/>
      <c r="B39" s="329"/>
      <c r="C39" s="329"/>
      <c r="D39" s="329"/>
      <c r="E39" s="329"/>
      <c r="F39" s="329"/>
      <c r="G39" s="329"/>
      <c r="H39" s="329"/>
      <c r="I39" s="329"/>
      <c r="J39" s="329"/>
      <c r="K39" s="329"/>
      <c r="L39" s="329"/>
      <c r="M39" s="329"/>
      <c r="N39" s="329"/>
      <c r="O39" s="329"/>
      <c r="P39" s="329"/>
      <c r="Q39" s="329"/>
      <c r="R39" s="330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5">
      <c r="A40" s="91" t="s">
        <v>260</v>
      </c>
      <c r="B40" s="316">
        <f>Oct!B40+Nov!B4</f>
        <v>0</v>
      </c>
      <c r="C40" s="316">
        <f>Oct!C40+Nov!C4</f>
        <v>0</v>
      </c>
      <c r="D40" s="316">
        <f>Oct!D40+Nov!D4</f>
        <v>0</v>
      </c>
      <c r="E40" s="316">
        <f>Oct!E40+Nov!E4</f>
        <v>0</v>
      </c>
      <c r="F40" s="316">
        <f>Oct!F40+Nov!F4</f>
        <v>0</v>
      </c>
      <c r="G40" s="316">
        <f>Oct!G40+Nov!G4</f>
        <v>0</v>
      </c>
      <c r="H40" s="316">
        <f>Oct!H40+Nov!H4</f>
        <v>0</v>
      </c>
      <c r="I40" s="316">
        <f>Oct!I40+Nov!I4</f>
        <v>0</v>
      </c>
      <c r="J40" s="316">
        <f>Oct!J40+Nov!J4</f>
        <v>0</v>
      </c>
      <c r="K40" s="316">
        <f>Oct!K40+Nov!K4</f>
        <v>0</v>
      </c>
      <c r="L40" s="316">
        <f>Oct!L40+Nov!L4</f>
        <v>0</v>
      </c>
      <c r="M40" s="316">
        <f>Oct!M40+Nov!M4</f>
        <v>0</v>
      </c>
      <c r="N40" s="316">
        <f>Oct!N40+Nov!N4</f>
        <v>0</v>
      </c>
      <c r="O40" s="316">
        <f>Oct!O40+Nov!O4</f>
        <v>0</v>
      </c>
      <c r="P40" s="316">
        <f>Oct!P40+Nov!P4</f>
        <v>0</v>
      </c>
      <c r="Q40" s="316">
        <f t="shared" ref="Q40:Q41" si="3">SUM(C40:P40)</f>
        <v>0</v>
      </c>
      <c r="R40" s="328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5">
      <c r="A41" s="91" t="s">
        <v>261</v>
      </c>
      <c r="B41" s="316">
        <f>Oct!B41+Nov!B37</f>
        <v>0</v>
      </c>
      <c r="C41" s="316">
        <f>Oct!C41+Nov!C37</f>
        <v>0</v>
      </c>
      <c r="D41" s="316">
        <f>Oct!D41+Nov!D37</f>
        <v>0</v>
      </c>
      <c r="E41" s="316">
        <f>Oct!E41+Nov!E37</f>
        <v>0</v>
      </c>
      <c r="F41" s="316">
        <f>Oct!F41+Nov!F37</f>
        <v>0</v>
      </c>
      <c r="G41" s="316">
        <f>Oct!G41+Nov!G37</f>
        <v>0</v>
      </c>
      <c r="H41" s="316">
        <f>Oct!H41+Nov!H37</f>
        <v>0</v>
      </c>
      <c r="I41" s="316">
        <f>Oct!I41+Nov!I37</f>
        <v>0</v>
      </c>
      <c r="J41" s="316">
        <f>Oct!J41+Nov!J37</f>
        <v>0</v>
      </c>
      <c r="K41" s="316">
        <f>Oct!K41+Nov!K37</f>
        <v>0</v>
      </c>
      <c r="L41" s="316">
        <f>Oct!L41+Nov!L37</f>
        <v>0</v>
      </c>
      <c r="M41" s="316">
        <f>Oct!M41+Nov!M37</f>
        <v>0</v>
      </c>
      <c r="N41" s="316">
        <f>Oct!N41+Nov!N37</f>
        <v>0</v>
      </c>
      <c r="O41" s="316">
        <f>Oct!O41+Nov!O37</f>
        <v>0</v>
      </c>
      <c r="P41" s="316">
        <f>Oct!P41+Nov!P37</f>
        <v>0</v>
      </c>
      <c r="Q41" s="316">
        <f t="shared" si="3"/>
        <v>0</v>
      </c>
      <c r="R41" s="316">
        <f>+B41-Q41</f>
        <v>0</v>
      </c>
      <c r="S41" s="3"/>
      <c r="T41" s="3"/>
      <c r="U41" s="3"/>
      <c r="V41" s="3"/>
      <c r="W41" s="3"/>
      <c r="X41" s="3"/>
      <c r="Y41" s="3"/>
      <c r="Z41" s="3"/>
    </row>
    <row r="42" spans="1:26" ht="27.75" customHeight="1" x14ac:dyDescent="0.25">
      <c r="A42" s="317" t="s">
        <v>262</v>
      </c>
      <c r="B42" s="318">
        <f>-B40+B41</f>
        <v>0</v>
      </c>
      <c r="C42" s="318">
        <f t="shared" ref="C42:Q42" si="4">+C40-C41</f>
        <v>0</v>
      </c>
      <c r="D42" s="318">
        <f t="shared" si="4"/>
        <v>0</v>
      </c>
      <c r="E42" s="318">
        <f t="shared" si="4"/>
        <v>0</v>
      </c>
      <c r="F42" s="318">
        <f t="shared" si="4"/>
        <v>0</v>
      </c>
      <c r="G42" s="318">
        <f t="shared" si="4"/>
        <v>0</v>
      </c>
      <c r="H42" s="318">
        <f t="shared" si="4"/>
        <v>0</v>
      </c>
      <c r="I42" s="318">
        <f t="shared" si="4"/>
        <v>0</v>
      </c>
      <c r="J42" s="318">
        <f t="shared" si="4"/>
        <v>0</v>
      </c>
      <c r="K42" s="318">
        <f t="shared" si="4"/>
        <v>0</v>
      </c>
      <c r="L42" s="318">
        <f t="shared" si="4"/>
        <v>0</v>
      </c>
      <c r="M42" s="318">
        <f t="shared" si="4"/>
        <v>0</v>
      </c>
      <c r="N42" s="318">
        <f t="shared" si="4"/>
        <v>0</v>
      </c>
      <c r="O42" s="318">
        <f t="shared" si="4"/>
        <v>0</v>
      </c>
      <c r="P42" s="318">
        <f t="shared" si="4"/>
        <v>0</v>
      </c>
      <c r="Q42" s="318">
        <f t="shared" si="4"/>
        <v>0</v>
      </c>
      <c r="R42" s="328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5">
      <c r="A43" s="80"/>
      <c r="B43" s="322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81" t="str">
        <f>Jan!Q43</f>
        <v>Form Version Aug 6, 2023</v>
      </c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5">
      <c r="A44" s="76"/>
      <c r="B44" s="80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5">
      <c r="A45" s="80"/>
      <c r="B45" s="80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5">
      <c r="A46" s="80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5">
      <c r="A47" s="80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5">
      <c r="A48" s="80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5">
      <c r="A49" s="80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5">
      <c r="A50" s="80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5">
      <c r="A51" s="80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5">
      <c r="A52" s="80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5">
      <c r="A53" s="80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5">
      <c r="A54" s="80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5">
      <c r="A55" s="80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5">
      <c r="A56" s="80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5">
      <c r="A57" s="80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5">
      <c r="A58" s="80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5">
      <c r="A59" s="80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5">
      <c r="A60" s="80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5">
      <c r="A61" s="80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5">
      <c r="A62" s="80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5">
      <c r="A63" s="80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5">
      <c r="A64" s="80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5">
      <c r="A65" s="80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5">
      <c r="A66" s="80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5">
      <c r="A67" s="80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5">
      <c r="A68" s="80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5">
      <c r="A69" s="80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5">
      <c r="A70" s="80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5">
      <c r="A71" s="80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5">
      <c r="A72" s="80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5">
      <c r="A73" s="80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5">
      <c r="A74" s="80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5">
      <c r="A75" s="80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5">
      <c r="A76" s="80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5">
      <c r="A77" s="80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5">
      <c r="A78" s="80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5">
      <c r="A79" s="80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5">
      <c r="A80" s="80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5">
      <c r="A81" s="80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5">
      <c r="A82" s="80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5">
      <c r="A83" s="80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5">
      <c r="A84" s="80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5">
      <c r="A85" s="80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5">
      <c r="A86" s="80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5">
      <c r="A87" s="80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5">
      <c r="A88" s="80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5">
      <c r="A89" s="80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5">
      <c r="A90" s="80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5">
      <c r="A91" s="80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5">
      <c r="A92" s="80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5">
      <c r="A93" s="80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5">
      <c r="A94" s="80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5">
      <c r="A95" s="80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5">
      <c r="A96" s="80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5">
      <c r="A97" s="80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5">
      <c r="A98" s="80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5">
      <c r="A99" s="80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5">
      <c r="A100" s="80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5">
      <c r="A101" s="80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5">
      <c r="A102" s="80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5">
      <c r="A103" s="80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5">
      <c r="A104" s="80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5">
      <c r="A105" s="80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5">
      <c r="A106" s="80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5">
      <c r="A107" s="80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5">
      <c r="A108" s="80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5">
      <c r="A109" s="80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80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80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80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80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80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80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80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80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80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80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80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80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80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80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80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80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80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80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80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80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80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80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80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80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80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80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80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80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80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80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80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80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80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80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80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80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80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80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80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80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80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80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80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80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80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80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80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80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80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80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80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80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80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80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80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80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80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80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80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80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80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80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80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80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80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80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80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80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80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80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80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80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80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80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80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80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80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80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80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80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80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80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80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80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80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80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80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80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80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80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80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80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80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80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80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80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80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80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80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80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80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80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80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80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80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80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80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80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80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80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80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80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80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80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80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80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80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80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80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80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80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80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80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80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80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80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80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80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80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80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80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80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80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80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80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80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80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80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80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80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80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80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80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80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80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80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80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80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80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80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80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80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80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80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80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80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80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80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80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80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80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80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80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80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80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80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80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80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80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80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80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80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80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80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80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80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80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80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80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80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80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80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80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80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80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80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80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80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80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80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80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80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80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80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80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80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80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80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80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80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80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80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80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80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80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80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80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80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80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80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80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80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80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80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80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80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80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80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80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80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80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80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80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80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80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80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80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80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80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80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80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80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80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80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80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80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80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80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80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80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80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80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80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80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80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80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80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80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80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80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80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80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80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80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80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80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80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80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80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80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80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80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80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80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80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80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80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80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80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80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80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80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80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80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80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80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80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80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80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80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80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80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80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80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80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80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80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80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80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80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80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80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80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80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80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80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80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80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80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80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80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80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80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80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80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80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80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80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80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80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80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80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80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80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80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80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80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80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80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80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80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80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80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80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80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80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80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80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80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80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80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80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80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80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80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80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80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80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80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80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80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80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80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80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80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80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80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80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80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80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80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80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80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80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80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80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80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80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80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80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80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80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80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80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80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80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80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80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80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80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80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80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80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80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80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80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80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80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80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80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80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80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80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80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80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80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80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80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80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80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80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80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80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80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80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80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80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80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80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80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80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80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80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80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80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80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80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80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80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80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80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80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80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80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80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80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80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80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80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80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80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80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80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80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80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80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80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80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80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80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80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80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80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80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80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80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80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80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80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80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80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80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80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80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80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80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80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80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80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80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80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80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80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80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80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80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80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80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80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80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80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80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80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80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80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80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80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80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80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80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80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80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80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80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80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80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80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80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80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80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80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80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80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80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80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80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80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80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80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80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80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80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80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80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80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80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80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80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80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80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80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80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80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80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80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80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80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80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80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80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80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80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80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80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80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80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80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80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80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80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80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80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80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80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80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80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80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80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80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80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80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80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80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80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80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80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80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80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80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80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80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80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80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80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80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80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80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80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80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80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80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80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80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80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80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80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80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80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80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80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80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80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80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80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80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80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80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80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80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80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80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80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80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80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80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80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80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80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80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80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80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80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80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80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80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80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80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80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80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80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80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80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80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80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80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80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80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80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80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80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80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80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80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80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80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80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80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80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80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80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80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80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80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80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80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80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80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80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80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80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80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80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80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80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80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80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80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80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80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80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80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80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80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80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80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80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80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80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80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80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80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80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80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80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80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80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80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80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80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80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80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80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80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80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80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80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80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80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80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80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80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80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80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80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80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80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80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80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80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80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80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80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80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80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80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80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80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80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80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80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80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80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80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80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80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80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80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80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80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80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80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80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80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80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80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80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80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80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80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80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80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80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80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80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80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80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80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80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80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80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80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80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80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80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80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80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80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80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80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80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80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80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80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80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80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80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80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80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80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80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80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80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80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80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80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80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80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80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80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80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80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80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80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80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80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80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80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80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80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80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80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80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80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80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80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80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80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80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80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80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80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80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80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80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80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80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80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80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80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80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80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80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80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80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80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80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80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80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80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80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80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80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80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80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80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80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80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80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80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80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80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80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80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80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80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80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80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80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80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80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80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80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80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80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80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80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80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80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80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80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80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80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80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80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80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80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80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80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80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80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80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80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80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80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80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80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80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80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80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80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80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80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80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80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80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80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80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80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80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80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80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80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80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80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80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80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80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80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80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80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80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80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80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80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80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80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80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80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80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80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80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80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80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80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80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80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80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80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80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80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80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80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80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80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80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80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80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80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80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80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80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80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80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80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80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80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80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80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80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80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80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rintOptions gridLines="1"/>
  <pageMargins left="0.56000000000000005" right="0.51" top="1" bottom="1" header="0" footer="0"/>
  <pageSetup orientation="landscape"/>
  <headerFooter>
    <oddHeader>&amp;CMonthly Budget</oddHeader>
    <oddFooter>&amp;L&amp;F &amp;A&amp;R&amp;D &amp;T</oddFooter>
  </headerFooter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Z1000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12.6640625" defaultRowHeight="15" customHeight="1" x14ac:dyDescent="0.25"/>
  <cols>
    <col min="1" max="1" width="13.77734375" customWidth="1"/>
    <col min="2" max="2" width="16.21875" customWidth="1"/>
    <col min="3" max="16" width="13.77734375" customWidth="1"/>
    <col min="17" max="17" width="15.77734375" customWidth="1"/>
    <col min="18" max="18" width="11.6640625" customWidth="1"/>
    <col min="19" max="26" width="8.77734375" customWidth="1"/>
  </cols>
  <sheetData>
    <row r="1" spans="1:26" ht="12.75" customHeight="1" x14ac:dyDescent="0.3">
      <c r="A1" s="81" t="s">
        <v>55</v>
      </c>
      <c r="B1" s="310" t="s">
        <v>272</v>
      </c>
      <c r="C1" s="81" t="s">
        <v>56</v>
      </c>
      <c r="D1" s="310">
        <f>'Monthly Budget'!$F$2</f>
        <v>0</v>
      </c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0" t="s">
        <v>57</v>
      </c>
      <c r="S1" s="84"/>
      <c r="T1" s="84"/>
      <c r="U1" s="84"/>
      <c r="V1" s="84"/>
      <c r="W1" s="84"/>
      <c r="X1" s="84"/>
      <c r="Y1" s="84"/>
      <c r="Z1" s="84"/>
    </row>
    <row r="2" spans="1:26" ht="12.75" customHeight="1" x14ac:dyDescent="0.25">
      <c r="A2" s="80"/>
      <c r="B2" s="85"/>
      <c r="C2" s="85" t="s">
        <v>58</v>
      </c>
      <c r="D2" s="85"/>
      <c r="E2" s="85"/>
      <c r="F2" s="85"/>
      <c r="G2" s="85"/>
      <c r="H2" s="85"/>
      <c r="I2" s="85"/>
      <c r="J2" s="85" t="s">
        <v>59</v>
      </c>
      <c r="K2" s="85"/>
      <c r="L2" s="85"/>
      <c r="M2" s="80" t="s">
        <v>60</v>
      </c>
      <c r="N2" s="80"/>
      <c r="O2" s="80"/>
      <c r="P2" s="80" t="s">
        <v>61</v>
      </c>
      <c r="Q2" s="80" t="s">
        <v>62</v>
      </c>
      <c r="R2" s="80" t="s">
        <v>63</v>
      </c>
      <c r="S2" s="80"/>
      <c r="T2" s="80"/>
      <c r="U2" s="80"/>
      <c r="V2" s="80"/>
      <c r="W2" s="80"/>
      <c r="X2" s="80"/>
      <c r="Y2" s="80"/>
      <c r="Z2" s="80"/>
    </row>
    <row r="3" spans="1:26" ht="12.75" customHeight="1" x14ac:dyDescent="0.25">
      <c r="A3" s="80" t="s">
        <v>64</v>
      </c>
      <c r="B3" s="80" t="s">
        <v>65</v>
      </c>
      <c r="C3" s="80" t="s">
        <v>66</v>
      </c>
      <c r="D3" s="80" t="s">
        <v>67</v>
      </c>
      <c r="E3" s="80" t="s">
        <v>68</v>
      </c>
      <c r="F3" s="80" t="s">
        <v>69</v>
      </c>
      <c r="G3" s="80" t="s">
        <v>70</v>
      </c>
      <c r="H3" s="80" t="s">
        <v>71</v>
      </c>
      <c r="I3" s="80" t="s">
        <v>72</v>
      </c>
      <c r="J3" s="80" t="s">
        <v>73</v>
      </c>
      <c r="K3" s="80" t="s">
        <v>74</v>
      </c>
      <c r="L3" s="80" t="s">
        <v>75</v>
      </c>
      <c r="M3" s="80" t="s">
        <v>76</v>
      </c>
      <c r="N3" s="80" t="s">
        <v>77</v>
      </c>
      <c r="O3" s="80" t="s">
        <v>78</v>
      </c>
      <c r="P3" s="80" t="s">
        <v>79</v>
      </c>
      <c r="Q3" s="80" t="s">
        <v>80</v>
      </c>
      <c r="R3" s="80" t="s">
        <v>81</v>
      </c>
      <c r="S3" s="80"/>
      <c r="T3" s="80"/>
      <c r="U3" s="80"/>
      <c r="V3" s="80"/>
      <c r="W3" s="80"/>
      <c r="X3" s="80"/>
      <c r="Y3" s="80"/>
      <c r="Z3" s="80"/>
    </row>
    <row r="4" spans="1:26" ht="12.75" customHeight="1" x14ac:dyDescent="0.25">
      <c r="A4" s="91" t="s">
        <v>257</v>
      </c>
      <c r="B4" s="311">
        <f>'Monthly Budget'!B17</f>
        <v>0</v>
      </c>
      <c r="C4" s="311">
        <f>'Monthly Budget'!C17</f>
        <v>0</v>
      </c>
      <c r="D4" s="311">
        <f>'Monthly Budget'!D17</f>
        <v>0</v>
      </c>
      <c r="E4" s="311">
        <f>'Monthly Budget'!E17</f>
        <v>0</v>
      </c>
      <c r="F4" s="311">
        <f>'Monthly Budget'!F17</f>
        <v>0</v>
      </c>
      <c r="G4" s="311">
        <f>'Monthly Budget'!G17</f>
        <v>0</v>
      </c>
      <c r="H4" s="311">
        <f>'Monthly Budget'!H17</f>
        <v>0</v>
      </c>
      <c r="I4" s="311">
        <f>'Monthly Budget'!I17</f>
        <v>0</v>
      </c>
      <c r="J4" s="311">
        <f>'Monthly Budget'!J17</f>
        <v>0</v>
      </c>
      <c r="K4" s="311">
        <f>'Monthly Budget'!K17</f>
        <v>0</v>
      </c>
      <c r="L4" s="311">
        <f>'Monthly Budget'!L17</f>
        <v>0</v>
      </c>
      <c r="M4" s="311">
        <f>'Monthly Budget'!M17</f>
        <v>0</v>
      </c>
      <c r="N4" s="311">
        <f>'Monthly Budget'!N17</f>
        <v>0</v>
      </c>
      <c r="O4" s="311">
        <f>'Monthly Budget'!O17</f>
        <v>0</v>
      </c>
      <c r="P4" s="311">
        <f>'Monthly Budget'!P17</f>
        <v>0</v>
      </c>
      <c r="Q4" s="311">
        <f>SUM(C4:P4)</f>
        <v>0</v>
      </c>
      <c r="R4" s="311">
        <f>+B4-Q4</f>
        <v>0</v>
      </c>
      <c r="S4" s="14"/>
      <c r="T4" s="14"/>
      <c r="U4" s="14"/>
      <c r="V4" s="14"/>
      <c r="W4" s="14"/>
      <c r="X4" s="14"/>
      <c r="Y4" s="14"/>
      <c r="Z4" s="14"/>
    </row>
    <row r="5" spans="1:26" ht="12.75" customHeight="1" x14ac:dyDescent="0.25">
      <c r="A5" s="80" t="s">
        <v>82</v>
      </c>
      <c r="B5" s="32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35"/>
      <c r="R5" s="32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5">
      <c r="A6" s="80">
        <v>1</v>
      </c>
      <c r="B6" s="331"/>
      <c r="C6" s="331"/>
      <c r="D6" s="331"/>
      <c r="E6" s="331"/>
      <c r="F6" s="331"/>
      <c r="G6" s="331"/>
      <c r="H6" s="331"/>
      <c r="I6" s="331"/>
      <c r="J6" s="331"/>
      <c r="K6" s="331"/>
      <c r="L6" s="331"/>
      <c r="M6" s="331"/>
      <c r="N6" s="331"/>
      <c r="O6" s="331"/>
      <c r="P6" s="331"/>
      <c r="Q6" s="325">
        <f t="shared" ref="Q6:Q37" si="0">SUM(C6:P6)</f>
        <v>0</v>
      </c>
      <c r="R6" s="311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5">
      <c r="A7" s="80">
        <v>2</v>
      </c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331"/>
      <c r="M7" s="331"/>
      <c r="N7" s="331"/>
      <c r="O7" s="331"/>
      <c r="P7" s="331"/>
      <c r="Q7" s="325">
        <f t="shared" si="0"/>
        <v>0</v>
      </c>
      <c r="R7" s="311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5">
      <c r="A8" s="80">
        <v>3</v>
      </c>
      <c r="B8" s="331"/>
      <c r="C8" s="331"/>
      <c r="D8" s="331"/>
      <c r="E8" s="331"/>
      <c r="F8" s="331"/>
      <c r="G8" s="331"/>
      <c r="H8" s="331"/>
      <c r="I8" s="331"/>
      <c r="J8" s="331"/>
      <c r="K8" s="331"/>
      <c r="L8" s="331"/>
      <c r="M8" s="331"/>
      <c r="N8" s="331"/>
      <c r="O8" s="331"/>
      <c r="P8" s="331"/>
      <c r="Q8" s="325">
        <f t="shared" si="0"/>
        <v>0</v>
      </c>
      <c r="R8" s="311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5">
      <c r="A9" s="80">
        <v>4</v>
      </c>
      <c r="B9" s="331"/>
      <c r="C9" s="331"/>
      <c r="D9" s="331"/>
      <c r="E9" s="331"/>
      <c r="F9" s="331"/>
      <c r="G9" s="331"/>
      <c r="H9" s="331"/>
      <c r="I9" s="331"/>
      <c r="J9" s="331"/>
      <c r="K9" s="331"/>
      <c r="L9" s="331"/>
      <c r="M9" s="331"/>
      <c r="N9" s="331"/>
      <c r="O9" s="331"/>
      <c r="P9" s="331"/>
      <c r="Q9" s="325">
        <f t="shared" si="0"/>
        <v>0</v>
      </c>
      <c r="R9" s="311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5">
      <c r="A10" s="80">
        <v>5</v>
      </c>
      <c r="B10" s="331"/>
      <c r="C10" s="331"/>
      <c r="D10" s="331"/>
      <c r="E10" s="331"/>
      <c r="F10" s="331"/>
      <c r="G10" s="331"/>
      <c r="H10" s="331"/>
      <c r="I10" s="331"/>
      <c r="J10" s="331"/>
      <c r="K10" s="331"/>
      <c r="L10" s="331"/>
      <c r="M10" s="331"/>
      <c r="N10" s="331"/>
      <c r="O10" s="331"/>
      <c r="P10" s="331"/>
      <c r="Q10" s="325">
        <f t="shared" si="0"/>
        <v>0</v>
      </c>
      <c r="R10" s="311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5">
      <c r="A11" s="80">
        <v>6</v>
      </c>
      <c r="B11" s="331"/>
      <c r="C11" s="331"/>
      <c r="D11" s="331"/>
      <c r="E11" s="331"/>
      <c r="F11" s="331"/>
      <c r="G11" s="331"/>
      <c r="H11" s="331"/>
      <c r="I11" s="331"/>
      <c r="J11" s="331"/>
      <c r="K11" s="331"/>
      <c r="L11" s="331"/>
      <c r="M11" s="331"/>
      <c r="N11" s="331"/>
      <c r="O11" s="331"/>
      <c r="P11" s="331"/>
      <c r="Q11" s="325">
        <f t="shared" si="0"/>
        <v>0</v>
      </c>
      <c r="R11" s="311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5">
      <c r="A12" s="80">
        <v>7</v>
      </c>
      <c r="B12" s="331"/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1"/>
      <c r="N12" s="331"/>
      <c r="O12" s="331"/>
      <c r="P12" s="331"/>
      <c r="Q12" s="325">
        <f t="shared" si="0"/>
        <v>0</v>
      </c>
      <c r="R12" s="311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5">
      <c r="A13" s="80">
        <v>8</v>
      </c>
      <c r="B13" s="331"/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25">
        <f t="shared" si="0"/>
        <v>0</v>
      </c>
      <c r="R13" s="311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5">
      <c r="A14" s="80">
        <v>9</v>
      </c>
      <c r="B14" s="331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1"/>
      <c r="N14" s="331"/>
      <c r="O14" s="331"/>
      <c r="P14" s="331"/>
      <c r="Q14" s="325">
        <f t="shared" si="0"/>
        <v>0</v>
      </c>
      <c r="R14" s="311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5">
      <c r="A15" s="80">
        <v>10</v>
      </c>
      <c r="B15" s="331"/>
      <c r="C15" s="331"/>
      <c r="D15" s="331"/>
      <c r="E15" s="331"/>
      <c r="F15" s="331"/>
      <c r="G15" s="331"/>
      <c r="H15" s="331"/>
      <c r="I15" s="331"/>
      <c r="J15" s="331"/>
      <c r="K15" s="331"/>
      <c r="L15" s="331"/>
      <c r="M15" s="331"/>
      <c r="N15" s="331"/>
      <c r="O15" s="331"/>
      <c r="P15" s="331"/>
      <c r="Q15" s="325">
        <f t="shared" si="0"/>
        <v>0</v>
      </c>
      <c r="R15" s="311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5">
      <c r="A16" s="80">
        <v>11</v>
      </c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1"/>
      <c r="O16" s="331"/>
      <c r="P16" s="331"/>
      <c r="Q16" s="325">
        <f t="shared" si="0"/>
        <v>0</v>
      </c>
      <c r="R16" s="311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5">
      <c r="A17" s="80">
        <v>12</v>
      </c>
      <c r="B17" s="331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1"/>
      <c r="N17" s="331"/>
      <c r="O17" s="331"/>
      <c r="P17" s="331"/>
      <c r="Q17" s="325">
        <f t="shared" si="0"/>
        <v>0</v>
      </c>
      <c r="R17" s="311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5">
      <c r="A18" s="80">
        <v>13</v>
      </c>
      <c r="B18" s="331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1"/>
      <c r="N18" s="331"/>
      <c r="O18" s="331"/>
      <c r="P18" s="331"/>
      <c r="Q18" s="325">
        <f t="shared" si="0"/>
        <v>0</v>
      </c>
      <c r="R18" s="311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5">
      <c r="A19" s="80">
        <v>14</v>
      </c>
      <c r="B19" s="331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25">
        <f t="shared" si="0"/>
        <v>0</v>
      </c>
      <c r="R19" s="311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5">
      <c r="A20" s="80">
        <v>15</v>
      </c>
      <c r="B20" s="331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1"/>
      <c r="N20" s="331"/>
      <c r="O20" s="331"/>
      <c r="P20" s="331"/>
      <c r="Q20" s="325">
        <f t="shared" si="0"/>
        <v>0</v>
      </c>
      <c r="R20" s="311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5">
      <c r="A21" s="80">
        <v>16</v>
      </c>
      <c r="B21" s="331"/>
      <c r="C21" s="331"/>
      <c r="D21" s="331"/>
      <c r="E21" s="331"/>
      <c r="F21" s="331"/>
      <c r="G21" s="331"/>
      <c r="H21" s="331"/>
      <c r="I21" s="331"/>
      <c r="J21" s="331"/>
      <c r="K21" s="331"/>
      <c r="L21" s="331"/>
      <c r="M21" s="331"/>
      <c r="N21" s="331"/>
      <c r="O21" s="331"/>
      <c r="P21" s="331"/>
      <c r="Q21" s="325">
        <f t="shared" si="0"/>
        <v>0</v>
      </c>
      <c r="R21" s="311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5">
      <c r="A22" s="80">
        <v>17</v>
      </c>
      <c r="B22" s="331"/>
      <c r="C22" s="331"/>
      <c r="D22" s="331"/>
      <c r="E22" s="331"/>
      <c r="F22" s="331"/>
      <c r="G22" s="331"/>
      <c r="H22" s="331"/>
      <c r="I22" s="331"/>
      <c r="J22" s="331"/>
      <c r="K22" s="331"/>
      <c r="L22" s="331"/>
      <c r="M22" s="331"/>
      <c r="N22" s="331"/>
      <c r="O22" s="331"/>
      <c r="P22" s="331"/>
      <c r="Q22" s="325">
        <f t="shared" si="0"/>
        <v>0</v>
      </c>
      <c r="R22" s="311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5">
      <c r="A23" s="80">
        <v>18</v>
      </c>
      <c r="B23" s="331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1"/>
      <c r="N23" s="331"/>
      <c r="O23" s="331"/>
      <c r="P23" s="331"/>
      <c r="Q23" s="325">
        <f t="shared" si="0"/>
        <v>0</v>
      </c>
      <c r="R23" s="311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5">
      <c r="A24" s="80">
        <v>19</v>
      </c>
      <c r="B24" s="331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1"/>
      <c r="N24" s="331"/>
      <c r="O24" s="331"/>
      <c r="P24" s="331"/>
      <c r="Q24" s="325">
        <f t="shared" si="0"/>
        <v>0</v>
      </c>
      <c r="R24" s="311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5">
      <c r="A25" s="80">
        <v>20</v>
      </c>
      <c r="B25" s="331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1"/>
      <c r="N25" s="331"/>
      <c r="O25" s="331"/>
      <c r="P25" s="331"/>
      <c r="Q25" s="325">
        <f t="shared" si="0"/>
        <v>0</v>
      </c>
      <c r="R25" s="311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5">
      <c r="A26" s="80">
        <v>21</v>
      </c>
      <c r="B26" s="331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1"/>
      <c r="N26" s="331"/>
      <c r="O26" s="331"/>
      <c r="P26" s="331"/>
      <c r="Q26" s="325">
        <f t="shared" si="0"/>
        <v>0</v>
      </c>
      <c r="R26" s="311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5">
      <c r="A27" s="80">
        <v>22</v>
      </c>
      <c r="B27" s="331"/>
      <c r="C27" s="331"/>
      <c r="D27" s="331"/>
      <c r="E27" s="331"/>
      <c r="F27" s="331"/>
      <c r="G27" s="331"/>
      <c r="H27" s="331"/>
      <c r="I27" s="331"/>
      <c r="J27" s="331"/>
      <c r="K27" s="331"/>
      <c r="L27" s="331"/>
      <c r="M27" s="331"/>
      <c r="N27" s="331"/>
      <c r="O27" s="331"/>
      <c r="P27" s="331"/>
      <c r="Q27" s="325">
        <f t="shared" si="0"/>
        <v>0</v>
      </c>
      <c r="R27" s="311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5">
      <c r="A28" s="80">
        <v>23</v>
      </c>
      <c r="B28" s="331"/>
      <c r="C28" s="331"/>
      <c r="D28" s="331"/>
      <c r="E28" s="331"/>
      <c r="F28" s="331"/>
      <c r="G28" s="331"/>
      <c r="H28" s="331"/>
      <c r="I28" s="331"/>
      <c r="J28" s="331"/>
      <c r="K28" s="331"/>
      <c r="L28" s="331"/>
      <c r="M28" s="331"/>
      <c r="N28" s="331"/>
      <c r="O28" s="331"/>
      <c r="P28" s="331"/>
      <c r="Q28" s="325">
        <f t="shared" si="0"/>
        <v>0</v>
      </c>
      <c r="R28" s="311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5">
      <c r="A29" s="80">
        <v>24</v>
      </c>
      <c r="B29" s="331"/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1"/>
      <c r="N29" s="331"/>
      <c r="O29" s="331"/>
      <c r="P29" s="331"/>
      <c r="Q29" s="325">
        <f t="shared" si="0"/>
        <v>0</v>
      </c>
      <c r="R29" s="311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5">
      <c r="A30" s="80">
        <v>25</v>
      </c>
      <c r="B30" s="331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1"/>
      <c r="N30" s="331"/>
      <c r="O30" s="331"/>
      <c r="P30" s="331"/>
      <c r="Q30" s="325">
        <f t="shared" si="0"/>
        <v>0</v>
      </c>
      <c r="R30" s="311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5">
      <c r="A31" s="80">
        <v>26</v>
      </c>
      <c r="B31" s="331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1"/>
      <c r="N31" s="331"/>
      <c r="O31" s="331"/>
      <c r="P31" s="331"/>
      <c r="Q31" s="325">
        <f t="shared" si="0"/>
        <v>0</v>
      </c>
      <c r="R31" s="311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5">
      <c r="A32" s="80">
        <v>27</v>
      </c>
      <c r="B32" s="331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1"/>
      <c r="N32" s="331"/>
      <c r="O32" s="331"/>
      <c r="P32" s="331"/>
      <c r="Q32" s="325">
        <f t="shared" si="0"/>
        <v>0</v>
      </c>
      <c r="R32" s="311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5">
      <c r="A33" s="80">
        <v>28</v>
      </c>
      <c r="B33" s="331"/>
      <c r="C33" s="331"/>
      <c r="D33" s="331"/>
      <c r="E33" s="331"/>
      <c r="F33" s="331"/>
      <c r="G33" s="331"/>
      <c r="H33" s="331"/>
      <c r="I33" s="331"/>
      <c r="J33" s="331"/>
      <c r="K33" s="331"/>
      <c r="L33" s="331"/>
      <c r="M33" s="331"/>
      <c r="N33" s="331"/>
      <c r="O33" s="331"/>
      <c r="P33" s="331"/>
      <c r="Q33" s="325">
        <f t="shared" si="0"/>
        <v>0</v>
      </c>
      <c r="R33" s="311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5">
      <c r="A34" s="80">
        <v>29</v>
      </c>
      <c r="B34" s="331"/>
      <c r="C34" s="331"/>
      <c r="D34" s="331"/>
      <c r="E34" s="331"/>
      <c r="F34" s="331"/>
      <c r="G34" s="331"/>
      <c r="H34" s="331"/>
      <c r="I34" s="331"/>
      <c r="J34" s="331"/>
      <c r="K34" s="331"/>
      <c r="L34" s="331"/>
      <c r="M34" s="331"/>
      <c r="N34" s="331"/>
      <c r="O34" s="331"/>
      <c r="P34" s="331"/>
      <c r="Q34" s="325">
        <f t="shared" si="0"/>
        <v>0</v>
      </c>
      <c r="R34" s="311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5">
      <c r="A35" s="80">
        <v>30</v>
      </c>
      <c r="B35" s="331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1"/>
      <c r="N35" s="331"/>
      <c r="O35" s="331"/>
      <c r="P35" s="331"/>
      <c r="Q35" s="325">
        <f t="shared" si="0"/>
        <v>0</v>
      </c>
      <c r="R35" s="311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5">
      <c r="A36" s="80">
        <v>31</v>
      </c>
      <c r="B36" s="331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1"/>
      <c r="N36" s="331"/>
      <c r="O36" s="331"/>
      <c r="P36" s="331"/>
      <c r="Q36" s="325">
        <f t="shared" si="0"/>
        <v>0</v>
      </c>
      <c r="R36" s="311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5">
      <c r="A37" s="91" t="s">
        <v>258</v>
      </c>
      <c r="B37" s="316">
        <f t="shared" ref="B37:P37" si="1">SUM(B6:B36)</f>
        <v>0</v>
      </c>
      <c r="C37" s="316">
        <f t="shared" si="1"/>
        <v>0</v>
      </c>
      <c r="D37" s="316">
        <f t="shared" si="1"/>
        <v>0</v>
      </c>
      <c r="E37" s="316">
        <f t="shared" si="1"/>
        <v>0</v>
      </c>
      <c r="F37" s="316">
        <f t="shared" si="1"/>
        <v>0</v>
      </c>
      <c r="G37" s="316">
        <f t="shared" si="1"/>
        <v>0</v>
      </c>
      <c r="H37" s="316">
        <f t="shared" si="1"/>
        <v>0</v>
      </c>
      <c r="I37" s="316">
        <f t="shared" si="1"/>
        <v>0</v>
      </c>
      <c r="J37" s="316">
        <f t="shared" si="1"/>
        <v>0</v>
      </c>
      <c r="K37" s="316">
        <f t="shared" si="1"/>
        <v>0</v>
      </c>
      <c r="L37" s="316">
        <f t="shared" si="1"/>
        <v>0</v>
      </c>
      <c r="M37" s="316">
        <f t="shared" si="1"/>
        <v>0</v>
      </c>
      <c r="N37" s="316">
        <f t="shared" si="1"/>
        <v>0</v>
      </c>
      <c r="O37" s="316">
        <f t="shared" si="1"/>
        <v>0</v>
      </c>
      <c r="P37" s="316">
        <f t="shared" si="1"/>
        <v>0</v>
      </c>
      <c r="Q37" s="316">
        <f t="shared" si="0"/>
        <v>0</v>
      </c>
      <c r="R37" s="316">
        <f>+B37-Q37</f>
        <v>0</v>
      </c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5">
      <c r="A38" s="336" t="s">
        <v>259</v>
      </c>
      <c r="B38" s="318">
        <f>-B4+B37</f>
        <v>0</v>
      </c>
      <c r="C38" s="318">
        <f t="shared" ref="C38:Q38" si="2">+C4-C37</f>
        <v>0</v>
      </c>
      <c r="D38" s="318">
        <f t="shared" si="2"/>
        <v>0</v>
      </c>
      <c r="E38" s="318">
        <f t="shared" si="2"/>
        <v>0</v>
      </c>
      <c r="F38" s="318">
        <f t="shared" si="2"/>
        <v>0</v>
      </c>
      <c r="G38" s="318">
        <f t="shared" si="2"/>
        <v>0</v>
      </c>
      <c r="H38" s="318">
        <f t="shared" si="2"/>
        <v>0</v>
      </c>
      <c r="I38" s="318">
        <f t="shared" si="2"/>
        <v>0</v>
      </c>
      <c r="J38" s="318">
        <f t="shared" si="2"/>
        <v>0</v>
      </c>
      <c r="K38" s="318">
        <f t="shared" si="2"/>
        <v>0</v>
      </c>
      <c r="L38" s="318">
        <f t="shared" si="2"/>
        <v>0</v>
      </c>
      <c r="M38" s="318">
        <f t="shared" si="2"/>
        <v>0</v>
      </c>
      <c r="N38" s="318">
        <f t="shared" si="2"/>
        <v>0</v>
      </c>
      <c r="O38" s="318">
        <f t="shared" si="2"/>
        <v>0</v>
      </c>
      <c r="P38" s="318">
        <f t="shared" si="2"/>
        <v>0</v>
      </c>
      <c r="Q38" s="318">
        <f t="shared" si="2"/>
        <v>0</v>
      </c>
      <c r="R38" s="328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5">
      <c r="A39" s="80"/>
      <c r="B39" s="329"/>
      <c r="C39" s="329"/>
      <c r="D39" s="329"/>
      <c r="E39" s="329"/>
      <c r="F39" s="329"/>
      <c r="G39" s="329"/>
      <c r="H39" s="329"/>
      <c r="I39" s="329"/>
      <c r="J39" s="329"/>
      <c r="K39" s="329"/>
      <c r="L39" s="329"/>
      <c r="M39" s="329"/>
      <c r="N39" s="329"/>
      <c r="O39" s="329"/>
      <c r="P39" s="329"/>
      <c r="Q39" s="329"/>
      <c r="R39" s="337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5">
      <c r="A40" s="91" t="s">
        <v>260</v>
      </c>
      <c r="B40" s="316">
        <f>Nov!B40+Dec!B4</f>
        <v>0</v>
      </c>
      <c r="C40" s="316">
        <f>Nov!C40+Dec!C4</f>
        <v>0</v>
      </c>
      <c r="D40" s="316">
        <f>Nov!D40+Dec!D4</f>
        <v>0</v>
      </c>
      <c r="E40" s="316">
        <f>Nov!E40+Dec!E4</f>
        <v>0</v>
      </c>
      <c r="F40" s="316">
        <f>Nov!F40+Dec!F4</f>
        <v>0</v>
      </c>
      <c r="G40" s="316">
        <f>Nov!G40+Dec!G4</f>
        <v>0</v>
      </c>
      <c r="H40" s="316">
        <f>Nov!H40+Dec!H4</f>
        <v>0</v>
      </c>
      <c r="I40" s="316">
        <f>Nov!I40+Dec!I4</f>
        <v>0</v>
      </c>
      <c r="J40" s="316">
        <f>Nov!J40+Dec!J4</f>
        <v>0</v>
      </c>
      <c r="K40" s="316">
        <f>Nov!K40+Dec!K4</f>
        <v>0</v>
      </c>
      <c r="L40" s="316">
        <f>Nov!L40+Dec!L4</f>
        <v>0</v>
      </c>
      <c r="M40" s="316">
        <f>Nov!M40+Dec!M4</f>
        <v>0</v>
      </c>
      <c r="N40" s="316">
        <f>Nov!N40+Dec!N4</f>
        <v>0</v>
      </c>
      <c r="O40" s="316">
        <f>Nov!O40+Dec!O4</f>
        <v>0</v>
      </c>
      <c r="P40" s="316">
        <f>Nov!P40+Dec!P4</f>
        <v>0</v>
      </c>
      <c r="Q40" s="316">
        <f t="shared" ref="Q40:Q41" si="3">SUM(C40:P40)</f>
        <v>0</v>
      </c>
      <c r="R40" s="328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5">
      <c r="A41" s="91" t="s">
        <v>261</v>
      </c>
      <c r="B41" s="316">
        <f>Nov!B41+Dec!B37</f>
        <v>0</v>
      </c>
      <c r="C41" s="316">
        <f>Nov!C41+Dec!C37</f>
        <v>0</v>
      </c>
      <c r="D41" s="316">
        <f>Nov!D41+Dec!D37</f>
        <v>0</v>
      </c>
      <c r="E41" s="316">
        <f>Nov!E41+Dec!E37</f>
        <v>0</v>
      </c>
      <c r="F41" s="316">
        <f>Nov!F41+Dec!F37</f>
        <v>0</v>
      </c>
      <c r="G41" s="316">
        <f>Nov!G41+Dec!G37</f>
        <v>0</v>
      </c>
      <c r="H41" s="316">
        <f>Nov!H41+Dec!H37</f>
        <v>0</v>
      </c>
      <c r="I41" s="316">
        <f>Nov!I41+Dec!I37</f>
        <v>0</v>
      </c>
      <c r="J41" s="316">
        <f>Nov!J41+Dec!J37</f>
        <v>0</v>
      </c>
      <c r="K41" s="316">
        <f>Nov!K41+Dec!K37</f>
        <v>0</v>
      </c>
      <c r="L41" s="316">
        <f>Nov!L41+Dec!L37</f>
        <v>0</v>
      </c>
      <c r="M41" s="316">
        <f>Nov!M41+Dec!M37</f>
        <v>0</v>
      </c>
      <c r="N41" s="316">
        <f>Nov!N41+Dec!N37</f>
        <v>0</v>
      </c>
      <c r="O41" s="316">
        <f>Nov!O41+Dec!O37</f>
        <v>0</v>
      </c>
      <c r="P41" s="316">
        <f>Nov!P41+Dec!P37</f>
        <v>0</v>
      </c>
      <c r="Q41" s="316">
        <f t="shared" si="3"/>
        <v>0</v>
      </c>
      <c r="R41" s="316">
        <f>+B41-Q41</f>
        <v>0</v>
      </c>
      <c r="S41" s="3"/>
      <c r="T41" s="3"/>
      <c r="U41" s="3"/>
      <c r="V41" s="3"/>
      <c r="W41" s="3"/>
      <c r="X41" s="3"/>
      <c r="Y41" s="3"/>
      <c r="Z41" s="3"/>
    </row>
    <row r="42" spans="1:26" ht="27.75" customHeight="1" x14ac:dyDescent="0.25">
      <c r="A42" s="336" t="s">
        <v>262</v>
      </c>
      <c r="B42" s="318">
        <f>-B40+B41</f>
        <v>0</v>
      </c>
      <c r="C42" s="318">
        <f t="shared" ref="C42:Q42" si="4">+C40-C41</f>
        <v>0</v>
      </c>
      <c r="D42" s="318">
        <f t="shared" si="4"/>
        <v>0</v>
      </c>
      <c r="E42" s="318">
        <f t="shared" si="4"/>
        <v>0</v>
      </c>
      <c r="F42" s="318">
        <f t="shared" si="4"/>
        <v>0</v>
      </c>
      <c r="G42" s="318">
        <f t="shared" si="4"/>
        <v>0</v>
      </c>
      <c r="H42" s="318">
        <f t="shared" si="4"/>
        <v>0</v>
      </c>
      <c r="I42" s="318">
        <f t="shared" si="4"/>
        <v>0</v>
      </c>
      <c r="J42" s="318">
        <f t="shared" si="4"/>
        <v>0</v>
      </c>
      <c r="K42" s="318">
        <f t="shared" si="4"/>
        <v>0</v>
      </c>
      <c r="L42" s="318">
        <f t="shared" si="4"/>
        <v>0</v>
      </c>
      <c r="M42" s="318">
        <f t="shared" si="4"/>
        <v>0</v>
      </c>
      <c r="N42" s="318">
        <f t="shared" si="4"/>
        <v>0</v>
      </c>
      <c r="O42" s="318">
        <f t="shared" si="4"/>
        <v>0</v>
      </c>
      <c r="P42" s="318">
        <f t="shared" si="4"/>
        <v>0</v>
      </c>
      <c r="Q42" s="318">
        <f t="shared" si="4"/>
        <v>0</v>
      </c>
      <c r="R42" s="328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5">
      <c r="A43" s="80"/>
      <c r="B43" s="322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81" t="str">
        <f>Jan!Q43</f>
        <v>Form Version Aug 6, 2023</v>
      </c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5">
      <c r="A44" s="76"/>
      <c r="B44" s="80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5">
      <c r="A45" s="80"/>
      <c r="B45" s="80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5">
      <c r="A46" s="80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5">
      <c r="A47" s="80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5">
      <c r="A48" s="80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5">
      <c r="A49" s="80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5">
      <c r="A50" s="80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5">
      <c r="A51" s="80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5">
      <c r="A52" s="80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5">
      <c r="A53" s="80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5">
      <c r="A54" s="80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5">
      <c r="A55" s="80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5">
      <c r="A56" s="80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5">
      <c r="A57" s="80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5">
      <c r="A58" s="80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5">
      <c r="A59" s="80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5">
      <c r="A60" s="80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5">
      <c r="A61" s="80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5">
      <c r="A62" s="80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5">
      <c r="A63" s="80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5">
      <c r="A64" s="80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5">
      <c r="A65" s="80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5">
      <c r="A66" s="80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5">
      <c r="A67" s="80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5">
      <c r="A68" s="80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5">
      <c r="A69" s="80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5">
      <c r="A70" s="80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5">
      <c r="A71" s="80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5">
      <c r="A72" s="80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5">
      <c r="A73" s="80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5">
      <c r="A74" s="80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5">
      <c r="A75" s="80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5">
      <c r="A76" s="80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5">
      <c r="A77" s="80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5">
      <c r="A78" s="80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5">
      <c r="A79" s="80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5">
      <c r="A80" s="80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5">
      <c r="A81" s="80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5">
      <c r="A82" s="80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5">
      <c r="A83" s="80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5">
      <c r="A84" s="80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5">
      <c r="A85" s="80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5">
      <c r="A86" s="80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5">
      <c r="A87" s="80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5">
      <c r="A88" s="80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5">
      <c r="A89" s="80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5">
      <c r="A90" s="80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5">
      <c r="A91" s="80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5">
      <c r="A92" s="80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5">
      <c r="A93" s="80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5">
      <c r="A94" s="80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5">
      <c r="A95" s="80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5">
      <c r="A96" s="80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5">
      <c r="A97" s="80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5">
      <c r="A98" s="80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5">
      <c r="A99" s="80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5">
      <c r="A100" s="80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5">
      <c r="A101" s="80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5">
      <c r="A102" s="80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5">
      <c r="A103" s="80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5">
      <c r="A104" s="80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5">
      <c r="A105" s="80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5">
      <c r="A106" s="80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5">
      <c r="A107" s="80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5">
      <c r="A108" s="80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5">
      <c r="A109" s="80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80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80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80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80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80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80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80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80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80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80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80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80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80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80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80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80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80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80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80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80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80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80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80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80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80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80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80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80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80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80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80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80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80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80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80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80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80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80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80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80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80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80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80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80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80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80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80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80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80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80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80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80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80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80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80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80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80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80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80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80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80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80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80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80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80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80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80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80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80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80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80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80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80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80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80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80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80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80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80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80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80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80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80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80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80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80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80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80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80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80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80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80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80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80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80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80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80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80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80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80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80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80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80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80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80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80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80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80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80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80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80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80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80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80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80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80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80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80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80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80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80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80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80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80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80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80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80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80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80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80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80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80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80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80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80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80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80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80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80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80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80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80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80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80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80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80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80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80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80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80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80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80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80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80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80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80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80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80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80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80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80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80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80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80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80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80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80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80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80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80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80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80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80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80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80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80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80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80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80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80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80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80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80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80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80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80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80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80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80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80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80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80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80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80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80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80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80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80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80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80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80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80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80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80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80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80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80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80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80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80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80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80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80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80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80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80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80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80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80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80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80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80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80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80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80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80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80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80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80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80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80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80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80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80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80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80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80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80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80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80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80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80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80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80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80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80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80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80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80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80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80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80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80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80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80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80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80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80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80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80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80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80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80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80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80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80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80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80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80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80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80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80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80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80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80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80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80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80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80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80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80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80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80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80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80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80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80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80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80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80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80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80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80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80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80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80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80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80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80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80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80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80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80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80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80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80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80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80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80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80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80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80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80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80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80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80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80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80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80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80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80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80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80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80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80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80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80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80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80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80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80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80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80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80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80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80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80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80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80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80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80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80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80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80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80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80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80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80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80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80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80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80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80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80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80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80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80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80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80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80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80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80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80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80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80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80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80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80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80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80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80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80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80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80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80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80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80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80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80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80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80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80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80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80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80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80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80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80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80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80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80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80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80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80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80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80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80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80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80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80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80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80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80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80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80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80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80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80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80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80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80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80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80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80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80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80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80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80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80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80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80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80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80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80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80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80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80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80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80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80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80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80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80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80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80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80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80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80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80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80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80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80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80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80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80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80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80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80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80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80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80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80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80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80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80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80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80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80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80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80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80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80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80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80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80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80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80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80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80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80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80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80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80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80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80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80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80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80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80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80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80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80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80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80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80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80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80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80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80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80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80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80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80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80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80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80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80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80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80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80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80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80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80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80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80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80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80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80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80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80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80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80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80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80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80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80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80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80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80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80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80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80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80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80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80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80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80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80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80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80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80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80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80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80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80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80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80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80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80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80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80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80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80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80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80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80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80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80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80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80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80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80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80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80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80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80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80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80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80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80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80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80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80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80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80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80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80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80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80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80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80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80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80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80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80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80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80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80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80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80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80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80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80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80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80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80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80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80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80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80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80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80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80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80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80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80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80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80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80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80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80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80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80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80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80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80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80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80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80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80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80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80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80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80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80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80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80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80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80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80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80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80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80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80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80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80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80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80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80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80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80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80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80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80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80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80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80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80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80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80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80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80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80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80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80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80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80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80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80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80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80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80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80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80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80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80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80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80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80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80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80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80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80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80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80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80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80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80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80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80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80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80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80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80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80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80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80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80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80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80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80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80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80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80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80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80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80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80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80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80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80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80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80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80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80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80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80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80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80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80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80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80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80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80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80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80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80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80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80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80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80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80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80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80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80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80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80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80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80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80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80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80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80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80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80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80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80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80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80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80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80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80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80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80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80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80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80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80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80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80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80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80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80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80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80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80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80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80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80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80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80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80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80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80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80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80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80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80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80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80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80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80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80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80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80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80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80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80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80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80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80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80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80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80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80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80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80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80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80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80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80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80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80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80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80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80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80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80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80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80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80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80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80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80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80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80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80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80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80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80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80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80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80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80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80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80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80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80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80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80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80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80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80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80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80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80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80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80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80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80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80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80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80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80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80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80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80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80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80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80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80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80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80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80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80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80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80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80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80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80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80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80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80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80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80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80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80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80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80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80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80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80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80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80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80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80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80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80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80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80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80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80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80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80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80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80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80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80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80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80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80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80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80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80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80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80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80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80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80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80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80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80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80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80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80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80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80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80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80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80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80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rintOptions gridLines="1"/>
  <pageMargins left="0.56000000000000005" right="0.51" top="1" bottom="1" header="0" footer="0"/>
  <pageSetup orientation="landscape"/>
  <headerFooter>
    <oddHeader>&amp;CMonthly Budget</oddHeader>
    <oddFooter>&amp;L&amp;F &amp;A&amp;R&amp;D &amp;T</oddFooter>
  </headerFooter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Z1000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12.6640625" defaultRowHeight="15" customHeight="1" x14ac:dyDescent="0.25"/>
  <cols>
    <col min="1" max="1" width="13.77734375" customWidth="1"/>
    <col min="2" max="2" width="16.21875" customWidth="1"/>
    <col min="3" max="14" width="13.77734375" customWidth="1"/>
    <col min="15" max="15" width="14.109375" customWidth="1"/>
    <col min="16" max="16" width="13.77734375" customWidth="1"/>
    <col min="17" max="17" width="15.6640625" customWidth="1"/>
    <col min="18" max="18" width="14.6640625" customWidth="1"/>
    <col min="19" max="19" width="10.33203125" customWidth="1"/>
    <col min="20" max="26" width="8.77734375" customWidth="1"/>
  </cols>
  <sheetData>
    <row r="1" spans="1:26" ht="12.75" customHeight="1" x14ac:dyDescent="0.25">
      <c r="A1" s="80"/>
      <c r="B1" s="359" t="s">
        <v>54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1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3">
      <c r="A2" s="81" t="s">
        <v>55</v>
      </c>
      <c r="B2" s="82"/>
      <c r="C2" s="81" t="s">
        <v>56</v>
      </c>
      <c r="D2" s="83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0" t="s">
        <v>57</v>
      </c>
      <c r="S2" s="84"/>
      <c r="T2" s="84"/>
      <c r="U2" s="84"/>
      <c r="V2" s="84"/>
      <c r="W2" s="84"/>
      <c r="X2" s="84"/>
      <c r="Y2" s="84"/>
      <c r="Z2" s="84"/>
    </row>
    <row r="3" spans="1:26" ht="12.75" customHeight="1" x14ac:dyDescent="0.25">
      <c r="A3" s="80"/>
      <c r="B3" s="85"/>
      <c r="C3" s="85" t="s">
        <v>58</v>
      </c>
      <c r="D3" s="85"/>
      <c r="E3" s="85"/>
      <c r="F3" s="85"/>
      <c r="G3" s="85"/>
      <c r="H3" s="85"/>
      <c r="I3" s="85"/>
      <c r="J3" s="85" t="s">
        <v>59</v>
      </c>
      <c r="K3" s="85"/>
      <c r="L3" s="85"/>
      <c r="M3" s="80" t="s">
        <v>60</v>
      </c>
      <c r="N3" s="80"/>
      <c r="O3" s="80"/>
      <c r="P3" s="80" t="s">
        <v>61</v>
      </c>
      <c r="Q3" s="80" t="s">
        <v>62</v>
      </c>
      <c r="R3" s="80" t="s">
        <v>63</v>
      </c>
      <c r="S3" s="80"/>
      <c r="T3" s="80"/>
      <c r="U3" s="80"/>
      <c r="V3" s="80"/>
      <c r="W3" s="80"/>
      <c r="X3" s="80"/>
      <c r="Y3" s="80"/>
      <c r="Z3" s="80"/>
    </row>
    <row r="4" spans="1:26" ht="12.75" customHeight="1" x14ac:dyDescent="0.25">
      <c r="A4" s="80" t="s">
        <v>64</v>
      </c>
      <c r="B4" s="80" t="s">
        <v>65</v>
      </c>
      <c r="C4" s="80" t="s">
        <v>66</v>
      </c>
      <c r="D4" s="80" t="s">
        <v>67</v>
      </c>
      <c r="E4" s="80" t="s">
        <v>68</v>
      </c>
      <c r="F4" s="80" t="s">
        <v>69</v>
      </c>
      <c r="G4" s="80" t="s">
        <v>70</v>
      </c>
      <c r="H4" s="80" t="s">
        <v>71</v>
      </c>
      <c r="I4" s="80" t="s">
        <v>72</v>
      </c>
      <c r="J4" s="80" t="s">
        <v>73</v>
      </c>
      <c r="K4" s="80" t="s">
        <v>74</v>
      </c>
      <c r="L4" s="80" t="s">
        <v>75</v>
      </c>
      <c r="M4" s="80" t="s">
        <v>76</v>
      </c>
      <c r="N4" s="80" t="s">
        <v>77</v>
      </c>
      <c r="O4" s="80" t="s">
        <v>78</v>
      </c>
      <c r="P4" s="80" t="s">
        <v>79</v>
      </c>
      <c r="Q4" s="80" t="s">
        <v>80</v>
      </c>
      <c r="R4" s="80" t="s">
        <v>81</v>
      </c>
      <c r="S4" s="80"/>
      <c r="T4" s="80"/>
      <c r="U4" s="80"/>
      <c r="V4" s="80"/>
      <c r="W4" s="80"/>
      <c r="X4" s="80"/>
      <c r="Y4" s="80"/>
      <c r="Z4" s="80"/>
    </row>
    <row r="5" spans="1:26" ht="12.75" customHeight="1" x14ac:dyDescent="0.25">
      <c r="A5" s="80" t="s">
        <v>82</v>
      </c>
      <c r="B5" s="86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3"/>
    </row>
    <row r="6" spans="1:26" ht="12.75" customHeight="1" x14ac:dyDescent="0.25">
      <c r="A6" s="80">
        <v>1</v>
      </c>
      <c r="B6" s="88"/>
      <c r="C6" s="88"/>
      <c r="D6" s="88"/>
      <c r="E6" s="88"/>
      <c r="F6" s="88"/>
      <c r="G6" s="88"/>
      <c r="H6" s="88"/>
      <c r="I6" s="88"/>
      <c r="J6" s="88"/>
      <c r="K6" s="88"/>
      <c r="L6" s="88">
        <v>100</v>
      </c>
      <c r="M6" s="88"/>
      <c r="N6" s="88">
        <f>100+20</f>
        <v>120</v>
      </c>
      <c r="O6" s="88"/>
      <c r="P6" s="88"/>
      <c r="Q6" s="89">
        <f t="shared" ref="Q6:Q37" si="0">SUM(C6:P6)</f>
        <v>220</v>
      </c>
      <c r="R6" s="90"/>
      <c r="S6" s="3"/>
    </row>
    <row r="7" spans="1:26" ht="12.75" customHeight="1" x14ac:dyDescent="0.25">
      <c r="A7" s="80">
        <v>2</v>
      </c>
      <c r="B7" s="88"/>
      <c r="C7" s="88"/>
      <c r="D7" s="88"/>
      <c r="E7" s="88"/>
      <c r="F7" s="88">
        <v>46.84</v>
      </c>
      <c r="G7" s="88"/>
      <c r="H7" s="88"/>
      <c r="I7" s="88"/>
      <c r="J7" s="88">
        <v>19.48</v>
      </c>
      <c r="K7" s="88"/>
      <c r="L7" s="88"/>
      <c r="M7" s="88"/>
      <c r="N7" s="88">
        <v>52.94</v>
      </c>
      <c r="O7" s="88"/>
      <c r="P7" s="88"/>
      <c r="Q7" s="89">
        <f t="shared" si="0"/>
        <v>119.26</v>
      </c>
      <c r="R7" s="90"/>
      <c r="S7" s="3"/>
    </row>
    <row r="8" spans="1:26" ht="12.75" customHeight="1" x14ac:dyDescent="0.25">
      <c r="A8" s="80">
        <v>3</v>
      </c>
      <c r="B8" s="88"/>
      <c r="C8" s="88"/>
      <c r="D8" s="88"/>
      <c r="E8" s="88"/>
      <c r="F8" s="88">
        <v>57.86</v>
      </c>
      <c r="G8" s="88"/>
      <c r="H8" s="88"/>
      <c r="I8" s="88"/>
      <c r="J8" s="88"/>
      <c r="K8" s="88"/>
      <c r="L8" s="88"/>
      <c r="M8" s="88"/>
      <c r="N8" s="88"/>
      <c r="O8" s="88"/>
      <c r="P8" s="88"/>
      <c r="Q8" s="89">
        <f t="shared" si="0"/>
        <v>57.86</v>
      </c>
      <c r="R8" s="90"/>
      <c r="S8" s="3"/>
    </row>
    <row r="9" spans="1:26" ht="12.75" customHeight="1" x14ac:dyDescent="0.25">
      <c r="A9" s="80">
        <v>4</v>
      </c>
      <c r="B9" s="88"/>
      <c r="C9" s="88"/>
      <c r="D9" s="88"/>
      <c r="E9" s="88"/>
      <c r="F9" s="88">
        <v>185.47</v>
      </c>
      <c r="G9" s="88"/>
      <c r="H9" s="88"/>
      <c r="I9" s="88"/>
      <c r="J9" s="88"/>
      <c r="K9" s="88"/>
      <c r="L9" s="88"/>
      <c r="M9" s="88"/>
      <c r="N9" s="88"/>
      <c r="O9" s="88"/>
      <c r="P9" s="88"/>
      <c r="Q9" s="89">
        <f t="shared" si="0"/>
        <v>185.47</v>
      </c>
      <c r="R9" s="90"/>
      <c r="S9" s="3"/>
    </row>
    <row r="10" spans="1:26" ht="12.75" customHeight="1" x14ac:dyDescent="0.25">
      <c r="A10" s="80">
        <v>5</v>
      </c>
      <c r="B10" s="88">
        <f>61.1</f>
        <v>61.1</v>
      </c>
      <c r="C10" s="88"/>
      <c r="D10" s="88"/>
      <c r="E10" s="88"/>
      <c r="F10" s="88">
        <v>22.54</v>
      </c>
      <c r="G10" s="88"/>
      <c r="H10" s="88"/>
      <c r="I10" s="88"/>
      <c r="J10" s="88">
        <f>10.05+12.44</f>
        <v>22.490000000000002</v>
      </c>
      <c r="K10" s="88"/>
      <c r="L10" s="88"/>
      <c r="M10" s="88"/>
      <c r="N10" s="88">
        <v>6.99</v>
      </c>
      <c r="O10" s="88"/>
      <c r="P10" s="88"/>
      <c r="Q10" s="89">
        <f t="shared" si="0"/>
        <v>52.02</v>
      </c>
      <c r="R10" s="90"/>
      <c r="S10" s="3"/>
    </row>
    <row r="11" spans="1:26" ht="12.75" customHeight="1" x14ac:dyDescent="0.25">
      <c r="A11" s="80">
        <v>6</v>
      </c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9">
        <f t="shared" si="0"/>
        <v>0</v>
      </c>
      <c r="R11" s="90"/>
      <c r="S11" s="3"/>
    </row>
    <row r="12" spans="1:26" ht="12.75" customHeight="1" x14ac:dyDescent="0.25">
      <c r="A12" s="80">
        <v>7</v>
      </c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9">
        <f t="shared" si="0"/>
        <v>0</v>
      </c>
      <c r="R12" s="90"/>
      <c r="S12" s="3"/>
    </row>
    <row r="13" spans="1:26" ht="12.75" customHeight="1" x14ac:dyDescent="0.25">
      <c r="A13" s="80">
        <v>8</v>
      </c>
      <c r="B13" s="88">
        <v>2921.79</v>
      </c>
      <c r="C13" s="88"/>
      <c r="D13" s="88">
        <v>524.9</v>
      </c>
      <c r="E13" s="88"/>
      <c r="F13" s="88"/>
      <c r="G13" s="88"/>
      <c r="H13" s="88">
        <f>52.8+235.26+8.21</f>
        <v>296.27</v>
      </c>
      <c r="I13" s="88"/>
      <c r="J13" s="88"/>
      <c r="K13" s="88"/>
      <c r="L13" s="88"/>
      <c r="M13" s="88"/>
      <c r="N13" s="88"/>
      <c r="O13" s="88">
        <f>233.74+348.61</f>
        <v>582.35</v>
      </c>
      <c r="P13" s="88"/>
      <c r="Q13" s="89">
        <f t="shared" si="0"/>
        <v>1403.52</v>
      </c>
      <c r="R13" s="90"/>
      <c r="S13" s="3"/>
    </row>
    <row r="14" spans="1:26" ht="12.75" customHeight="1" x14ac:dyDescent="0.25">
      <c r="A14" s="80">
        <v>9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9">
        <f t="shared" si="0"/>
        <v>0</v>
      </c>
      <c r="R14" s="90"/>
      <c r="S14" s="3"/>
    </row>
    <row r="15" spans="1:26" ht="12.75" customHeight="1" x14ac:dyDescent="0.25">
      <c r="A15" s="80">
        <v>10</v>
      </c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9">
        <f t="shared" si="0"/>
        <v>0</v>
      </c>
      <c r="R15" s="90"/>
      <c r="S15" s="3"/>
    </row>
    <row r="16" spans="1:26" ht="12.75" customHeight="1" x14ac:dyDescent="0.25">
      <c r="A16" s="80">
        <v>11</v>
      </c>
      <c r="B16" s="88">
        <v>25</v>
      </c>
      <c r="C16" s="88"/>
      <c r="D16" s="88"/>
      <c r="E16" s="88"/>
      <c r="F16" s="88">
        <v>24.99</v>
      </c>
      <c r="G16" s="88"/>
      <c r="H16" s="88"/>
      <c r="I16" s="88"/>
      <c r="J16" s="88">
        <v>6.15</v>
      </c>
      <c r="K16" s="88"/>
      <c r="L16" s="88"/>
      <c r="M16" s="88"/>
      <c r="N16" s="88">
        <v>125</v>
      </c>
      <c r="O16" s="88"/>
      <c r="P16" s="88"/>
      <c r="Q16" s="89">
        <f t="shared" si="0"/>
        <v>156.13999999999999</v>
      </c>
      <c r="R16" s="90"/>
      <c r="S16" s="3"/>
    </row>
    <row r="17" spans="1:19" ht="12.75" customHeight="1" x14ac:dyDescent="0.25">
      <c r="A17" s="80">
        <v>12</v>
      </c>
      <c r="B17" s="88"/>
      <c r="C17" s="88"/>
      <c r="D17" s="88"/>
      <c r="E17" s="88"/>
      <c r="F17" s="88"/>
      <c r="G17" s="88"/>
      <c r="H17" s="88">
        <v>158.84</v>
      </c>
      <c r="I17" s="88">
        <v>100</v>
      </c>
      <c r="J17" s="88"/>
      <c r="K17" s="88"/>
      <c r="L17" s="88"/>
      <c r="M17" s="88"/>
      <c r="N17" s="88">
        <v>12.23</v>
      </c>
      <c r="O17" s="88"/>
      <c r="P17" s="88"/>
      <c r="Q17" s="89">
        <f t="shared" si="0"/>
        <v>271.07000000000005</v>
      </c>
      <c r="R17" s="90"/>
      <c r="S17" s="3"/>
    </row>
    <row r="18" spans="1:19" ht="12.75" customHeight="1" x14ac:dyDescent="0.25">
      <c r="A18" s="80">
        <v>13</v>
      </c>
      <c r="B18" s="88"/>
      <c r="C18" s="88"/>
      <c r="D18" s="88"/>
      <c r="E18" s="88"/>
      <c r="F18" s="88">
        <v>114.24</v>
      </c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>
        <f t="shared" si="0"/>
        <v>114.24</v>
      </c>
      <c r="R18" s="90"/>
      <c r="S18" s="3"/>
    </row>
    <row r="19" spans="1:19" ht="12.75" customHeight="1" x14ac:dyDescent="0.25">
      <c r="A19" s="80">
        <v>14</v>
      </c>
      <c r="B19" s="88"/>
      <c r="C19" s="88"/>
      <c r="D19" s="88"/>
      <c r="E19" s="88"/>
      <c r="F19" s="88"/>
      <c r="G19" s="88"/>
      <c r="H19" s="88"/>
      <c r="I19" s="88">
        <v>350</v>
      </c>
      <c r="J19" s="88"/>
      <c r="K19" s="88"/>
      <c r="L19" s="88"/>
      <c r="M19" s="88"/>
      <c r="N19" s="88">
        <v>16.23</v>
      </c>
      <c r="O19" s="88"/>
      <c r="P19" s="88"/>
      <c r="Q19" s="89">
        <f t="shared" si="0"/>
        <v>366.23</v>
      </c>
      <c r="R19" s="90"/>
      <c r="S19" s="3"/>
    </row>
    <row r="20" spans="1:19" ht="12.75" customHeight="1" x14ac:dyDescent="0.25">
      <c r="A20" s="80">
        <v>15</v>
      </c>
      <c r="B20" s="88">
        <v>9637.5</v>
      </c>
      <c r="C20" s="88"/>
      <c r="D20" s="88">
        <v>1704.41</v>
      </c>
      <c r="E20" s="88"/>
      <c r="F20" s="88"/>
      <c r="G20" s="88"/>
      <c r="H20" s="88">
        <f>101.2+30.27+64.6+6.3</f>
        <v>202.37</v>
      </c>
      <c r="I20" s="88"/>
      <c r="J20" s="88"/>
      <c r="K20" s="88"/>
      <c r="L20" s="88"/>
      <c r="M20" s="88">
        <v>39.36</v>
      </c>
      <c r="N20" s="88"/>
      <c r="O20" s="88">
        <f>310+96.38</f>
        <v>406.38</v>
      </c>
      <c r="P20" s="88"/>
      <c r="Q20" s="89">
        <f t="shared" si="0"/>
        <v>2352.52</v>
      </c>
      <c r="R20" s="90"/>
      <c r="S20" s="3"/>
    </row>
    <row r="21" spans="1:19" ht="12.75" customHeight="1" x14ac:dyDescent="0.25">
      <c r="A21" s="80">
        <v>16</v>
      </c>
      <c r="B21" s="88"/>
      <c r="C21" s="88">
        <v>928</v>
      </c>
      <c r="D21" s="88"/>
      <c r="E21" s="88"/>
      <c r="F21" s="88"/>
      <c r="G21" s="88"/>
      <c r="H21" s="88">
        <v>66.88</v>
      </c>
      <c r="I21" s="88"/>
      <c r="J21" s="88"/>
      <c r="K21" s="88"/>
      <c r="L21" s="88"/>
      <c r="M21" s="88"/>
      <c r="N21" s="88"/>
      <c r="O21" s="88"/>
      <c r="P21" s="88"/>
      <c r="Q21" s="89">
        <f t="shared" si="0"/>
        <v>994.88</v>
      </c>
      <c r="R21" s="90"/>
      <c r="S21" s="3"/>
    </row>
    <row r="22" spans="1:19" ht="12.75" customHeight="1" x14ac:dyDescent="0.25">
      <c r="A22" s="80">
        <v>17</v>
      </c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9">
        <f t="shared" si="0"/>
        <v>0</v>
      </c>
      <c r="R22" s="90"/>
      <c r="S22" s="3"/>
    </row>
    <row r="23" spans="1:19" ht="12.75" customHeight="1" x14ac:dyDescent="0.25">
      <c r="A23" s="80">
        <v>18</v>
      </c>
      <c r="B23" s="88"/>
      <c r="C23" s="88"/>
      <c r="D23" s="88"/>
      <c r="E23" s="88"/>
      <c r="F23" s="88"/>
      <c r="G23" s="88">
        <v>51</v>
      </c>
      <c r="H23" s="88"/>
      <c r="I23" s="88"/>
      <c r="J23" s="88">
        <v>25.95</v>
      </c>
      <c r="K23" s="88"/>
      <c r="L23" s="88"/>
      <c r="M23" s="88">
        <v>10.98</v>
      </c>
      <c r="N23" s="88">
        <v>30</v>
      </c>
      <c r="O23" s="88"/>
      <c r="P23" s="88"/>
      <c r="Q23" s="89">
        <f t="shared" si="0"/>
        <v>117.93</v>
      </c>
      <c r="R23" s="90"/>
      <c r="S23" s="3"/>
    </row>
    <row r="24" spans="1:19" ht="12.75" customHeight="1" x14ac:dyDescent="0.25">
      <c r="A24" s="80">
        <v>19</v>
      </c>
      <c r="B24" s="88">
        <v>0.05</v>
      </c>
      <c r="C24" s="88"/>
      <c r="D24" s="88"/>
      <c r="E24" s="88"/>
      <c r="F24" s="88">
        <v>40.51</v>
      </c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9">
        <f t="shared" si="0"/>
        <v>40.51</v>
      </c>
      <c r="R24" s="90"/>
      <c r="S24" s="3"/>
    </row>
    <row r="25" spans="1:19" ht="12.75" customHeight="1" x14ac:dyDescent="0.25">
      <c r="A25" s="80">
        <v>20</v>
      </c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>
        <v>50</v>
      </c>
      <c r="O25" s="88"/>
      <c r="P25" s="88"/>
      <c r="Q25" s="89">
        <f t="shared" si="0"/>
        <v>50</v>
      </c>
      <c r="R25" s="90"/>
      <c r="S25" s="3"/>
    </row>
    <row r="26" spans="1:19" ht="12.75" customHeight="1" x14ac:dyDescent="0.25">
      <c r="A26" s="80">
        <v>21</v>
      </c>
      <c r="B26" s="88"/>
      <c r="C26" s="88">
        <v>55</v>
      </c>
      <c r="D26" s="88"/>
      <c r="E26" s="88"/>
      <c r="F26" s="88">
        <v>6.65</v>
      </c>
      <c r="G26" s="88"/>
      <c r="H26" s="88"/>
      <c r="I26" s="88"/>
      <c r="J26" s="88">
        <v>155.08000000000001</v>
      </c>
      <c r="K26" s="88"/>
      <c r="L26" s="88"/>
      <c r="M26" s="88">
        <v>11.13</v>
      </c>
      <c r="N26" s="88">
        <f>6.01+191</f>
        <v>197.01</v>
      </c>
      <c r="O26" s="88"/>
      <c r="P26" s="88"/>
      <c r="Q26" s="89">
        <f t="shared" si="0"/>
        <v>424.87</v>
      </c>
      <c r="R26" s="90"/>
      <c r="S26" s="3"/>
    </row>
    <row r="27" spans="1:19" ht="12.75" customHeight="1" x14ac:dyDescent="0.25">
      <c r="A27" s="80">
        <v>22</v>
      </c>
      <c r="B27" s="88">
        <v>2921.79</v>
      </c>
      <c r="C27" s="88"/>
      <c r="D27" s="88">
        <v>524.9</v>
      </c>
      <c r="E27" s="88"/>
      <c r="F27" s="88"/>
      <c r="G27" s="88"/>
      <c r="H27" s="88">
        <f>52.8+235.26+8.21</f>
        <v>296.27</v>
      </c>
      <c r="I27" s="88"/>
      <c r="J27" s="88"/>
      <c r="K27" s="88"/>
      <c r="L27" s="88"/>
      <c r="M27" s="88"/>
      <c r="N27" s="88"/>
      <c r="O27" s="88">
        <f>233.74+348.61</f>
        <v>582.35</v>
      </c>
      <c r="P27" s="88"/>
      <c r="Q27" s="89">
        <f t="shared" si="0"/>
        <v>1403.52</v>
      </c>
      <c r="R27" s="90"/>
      <c r="S27" s="3"/>
    </row>
    <row r="28" spans="1:19" ht="12.75" customHeight="1" x14ac:dyDescent="0.25">
      <c r="A28" s="80">
        <v>23</v>
      </c>
      <c r="B28" s="88"/>
      <c r="C28" s="88">
        <v>106.09</v>
      </c>
      <c r="D28" s="88"/>
      <c r="E28" s="88">
        <v>310.86</v>
      </c>
      <c r="F28" s="88"/>
      <c r="G28" s="88">
        <v>388.45</v>
      </c>
      <c r="H28" s="88"/>
      <c r="I28" s="88"/>
      <c r="J28" s="88">
        <v>448.45</v>
      </c>
      <c r="K28" s="88"/>
      <c r="L28" s="88"/>
      <c r="M28" s="88">
        <v>1465.71</v>
      </c>
      <c r="N28" s="88">
        <v>310.58999999999997</v>
      </c>
      <c r="O28" s="88"/>
      <c r="P28" s="88">
        <v>242</v>
      </c>
      <c r="Q28" s="89">
        <f t="shared" si="0"/>
        <v>3272.1500000000005</v>
      </c>
      <c r="R28" s="90"/>
      <c r="S28" s="3"/>
    </row>
    <row r="29" spans="1:19" ht="12.75" customHeight="1" x14ac:dyDescent="0.25">
      <c r="A29" s="80">
        <v>24</v>
      </c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9">
        <f t="shared" si="0"/>
        <v>0</v>
      </c>
      <c r="R29" s="90"/>
      <c r="S29" s="3"/>
    </row>
    <row r="30" spans="1:19" ht="12.75" customHeight="1" x14ac:dyDescent="0.25">
      <c r="A30" s="80">
        <v>25</v>
      </c>
      <c r="B30" s="88"/>
      <c r="C30" s="88"/>
      <c r="D30" s="88"/>
      <c r="E30" s="88">
        <v>10.81</v>
      </c>
      <c r="F30" s="88">
        <f>7.17+11.21</f>
        <v>18.380000000000003</v>
      </c>
      <c r="G30" s="88">
        <v>48.16</v>
      </c>
      <c r="H30" s="88"/>
      <c r="I30" s="88"/>
      <c r="J30" s="88">
        <v>3.78</v>
      </c>
      <c r="K30" s="88">
        <v>24.88</v>
      </c>
      <c r="L30" s="88"/>
      <c r="M30" s="88">
        <v>27.17</v>
      </c>
      <c r="N30" s="88">
        <f>40+4.87</f>
        <v>44.87</v>
      </c>
      <c r="O30" s="88"/>
      <c r="P30" s="88"/>
      <c r="Q30" s="89">
        <f t="shared" si="0"/>
        <v>178.05</v>
      </c>
      <c r="R30" s="90"/>
      <c r="S30" s="3"/>
    </row>
    <row r="31" spans="1:19" ht="12.75" customHeight="1" x14ac:dyDescent="0.25">
      <c r="A31" s="80">
        <v>26</v>
      </c>
      <c r="B31" s="88"/>
      <c r="C31" s="88"/>
      <c r="D31" s="88"/>
      <c r="E31" s="88"/>
      <c r="F31" s="88"/>
      <c r="G31" s="88">
        <v>122.93</v>
      </c>
      <c r="H31" s="88"/>
      <c r="I31" s="88"/>
      <c r="J31" s="88"/>
      <c r="K31" s="88"/>
      <c r="L31" s="88"/>
      <c r="M31" s="88"/>
      <c r="N31" s="88">
        <v>45</v>
      </c>
      <c r="O31" s="88"/>
      <c r="P31" s="88"/>
      <c r="Q31" s="89">
        <f t="shared" si="0"/>
        <v>167.93</v>
      </c>
      <c r="R31" s="90"/>
      <c r="S31" s="3"/>
    </row>
    <row r="32" spans="1:19" ht="12.75" customHeight="1" x14ac:dyDescent="0.25">
      <c r="A32" s="80">
        <v>27</v>
      </c>
      <c r="B32" s="88"/>
      <c r="C32" s="88"/>
      <c r="D32" s="88"/>
      <c r="E32" s="88"/>
      <c r="F32" s="88">
        <f>9.9+126.22</f>
        <v>136.12</v>
      </c>
      <c r="G32" s="88"/>
      <c r="H32" s="88"/>
      <c r="I32" s="88"/>
      <c r="J32" s="88">
        <f>11.08</f>
        <v>11.08</v>
      </c>
      <c r="K32" s="88"/>
      <c r="L32" s="88"/>
      <c r="M32" s="88"/>
      <c r="N32" s="88"/>
      <c r="O32" s="88"/>
      <c r="P32" s="88">
        <v>20</v>
      </c>
      <c r="Q32" s="89">
        <f t="shared" si="0"/>
        <v>167.20000000000002</v>
      </c>
      <c r="R32" s="90"/>
      <c r="S32" s="3"/>
    </row>
    <row r="33" spans="1:19" ht="12.75" customHeight="1" x14ac:dyDescent="0.25">
      <c r="A33" s="80">
        <v>28</v>
      </c>
      <c r="B33" s="88"/>
      <c r="C33" s="88"/>
      <c r="D33" s="88"/>
      <c r="E33" s="88">
        <v>156.12</v>
      </c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9">
        <f t="shared" si="0"/>
        <v>156.12</v>
      </c>
      <c r="R33" s="90"/>
      <c r="S33" s="3"/>
    </row>
    <row r="34" spans="1:19" ht="12.75" customHeight="1" x14ac:dyDescent="0.25">
      <c r="A34" s="80">
        <v>29</v>
      </c>
      <c r="B34" s="88">
        <v>9637.5</v>
      </c>
      <c r="C34" s="88"/>
      <c r="D34" s="88">
        <v>1704.41</v>
      </c>
      <c r="E34" s="88"/>
      <c r="F34" s="88"/>
      <c r="G34" s="88"/>
      <c r="H34" s="88">
        <f>101.2+30.27+64.6+6.3</f>
        <v>202.37</v>
      </c>
      <c r="I34" s="88"/>
      <c r="J34" s="88"/>
      <c r="K34" s="88"/>
      <c r="L34" s="88">
        <v>39.36</v>
      </c>
      <c r="M34" s="88"/>
      <c r="N34" s="88"/>
      <c r="O34" s="88">
        <f>310+96.38</f>
        <v>406.38</v>
      </c>
      <c r="P34" s="88"/>
      <c r="Q34" s="89">
        <f t="shared" si="0"/>
        <v>2352.52</v>
      </c>
      <c r="R34" s="90"/>
      <c r="S34" s="3"/>
    </row>
    <row r="35" spans="1:19" ht="12.75" customHeight="1" x14ac:dyDescent="0.25">
      <c r="A35" s="80">
        <v>30</v>
      </c>
      <c r="B35" s="88">
        <v>24</v>
      </c>
      <c r="C35" s="88">
        <v>926</v>
      </c>
      <c r="D35" s="88"/>
      <c r="E35" s="88">
        <f>1499.32+219.58+456.71</f>
        <v>2175.6099999999997</v>
      </c>
      <c r="F35" s="88"/>
      <c r="G35" s="88"/>
      <c r="H35" s="88"/>
      <c r="I35" s="88"/>
      <c r="J35" s="88"/>
      <c r="K35" s="88"/>
      <c r="L35" s="88">
        <v>9000</v>
      </c>
      <c r="M35" s="88"/>
      <c r="N35" s="88"/>
      <c r="O35" s="88"/>
      <c r="P35" s="88"/>
      <c r="Q35" s="89">
        <f t="shared" si="0"/>
        <v>12101.61</v>
      </c>
      <c r="R35" s="90"/>
      <c r="S35" s="3"/>
    </row>
    <row r="36" spans="1:19" ht="12.75" customHeight="1" x14ac:dyDescent="0.25">
      <c r="A36" s="80">
        <v>31</v>
      </c>
      <c r="B36" s="88"/>
      <c r="C36" s="88"/>
      <c r="D36" s="88"/>
      <c r="E36" s="88">
        <v>37.090000000000003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9">
        <f t="shared" si="0"/>
        <v>37.090000000000003</v>
      </c>
      <c r="R36" s="90"/>
      <c r="S36" s="3"/>
    </row>
    <row r="37" spans="1:19" ht="12.75" customHeight="1" x14ac:dyDescent="0.25">
      <c r="A37" s="91" t="s">
        <v>83</v>
      </c>
      <c r="B37" s="89">
        <f t="shared" ref="B37:P37" si="1">SUM(B6:B36)</f>
        <v>25228.73</v>
      </c>
      <c r="C37" s="89">
        <f t="shared" si="1"/>
        <v>2015.09</v>
      </c>
      <c r="D37" s="89">
        <f t="shared" si="1"/>
        <v>4458.62</v>
      </c>
      <c r="E37" s="89">
        <f t="shared" si="1"/>
        <v>2690.49</v>
      </c>
      <c r="F37" s="89">
        <f t="shared" si="1"/>
        <v>653.6</v>
      </c>
      <c r="G37" s="89">
        <f t="shared" si="1"/>
        <v>610.54</v>
      </c>
      <c r="H37" s="89">
        <f t="shared" si="1"/>
        <v>1223</v>
      </c>
      <c r="I37" s="89">
        <f t="shared" si="1"/>
        <v>450</v>
      </c>
      <c r="J37" s="89">
        <f t="shared" si="1"/>
        <v>692.46</v>
      </c>
      <c r="K37" s="89">
        <f t="shared" si="1"/>
        <v>24.88</v>
      </c>
      <c r="L37" s="89">
        <f t="shared" si="1"/>
        <v>9139.36</v>
      </c>
      <c r="M37" s="89">
        <f t="shared" si="1"/>
        <v>1554.3500000000001</v>
      </c>
      <c r="N37" s="89">
        <f t="shared" si="1"/>
        <v>1010.86</v>
      </c>
      <c r="O37" s="89">
        <f t="shared" si="1"/>
        <v>1977.46</v>
      </c>
      <c r="P37" s="89">
        <f t="shared" si="1"/>
        <v>262</v>
      </c>
      <c r="Q37" s="89">
        <f t="shared" si="0"/>
        <v>26762.71</v>
      </c>
      <c r="R37" s="92">
        <f>+B37-Q37</f>
        <v>-1533.9799999999996</v>
      </c>
      <c r="S37" s="14"/>
    </row>
    <row r="38" spans="1:19" ht="12.75" customHeight="1" x14ac:dyDescent="0.25">
      <c r="A38" s="80"/>
      <c r="B38" s="80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</row>
    <row r="39" spans="1:19" ht="12.75" customHeight="1" x14ac:dyDescent="0.25">
      <c r="A39" s="76"/>
      <c r="B39" s="80"/>
      <c r="Q39" s="78" t="s">
        <v>84</v>
      </c>
      <c r="R39" s="3"/>
    </row>
    <row r="40" spans="1:19" ht="12.75" customHeight="1" x14ac:dyDescent="0.25">
      <c r="A40" s="80"/>
      <c r="B40" s="80"/>
      <c r="Q40" s="3"/>
      <c r="R40" s="3"/>
    </row>
    <row r="41" spans="1:19" ht="12.75" customHeight="1" x14ac:dyDescent="0.25">
      <c r="A41" s="80"/>
      <c r="Q41" s="3"/>
      <c r="R41" s="3"/>
    </row>
    <row r="42" spans="1:19" ht="12.75" customHeight="1" x14ac:dyDescent="0.25">
      <c r="A42" s="80"/>
      <c r="Q42" s="3"/>
      <c r="R42" s="3"/>
    </row>
    <row r="43" spans="1:19" ht="12.75" customHeight="1" x14ac:dyDescent="0.25">
      <c r="A43" s="80"/>
      <c r="Q43" s="3"/>
      <c r="R43" s="3"/>
    </row>
    <row r="44" spans="1:19" ht="12.75" customHeight="1" x14ac:dyDescent="0.25">
      <c r="A44" s="80"/>
      <c r="Q44" s="3"/>
      <c r="R44" s="3"/>
    </row>
    <row r="45" spans="1:19" ht="12.75" customHeight="1" x14ac:dyDescent="0.25">
      <c r="A45" s="80"/>
      <c r="Q45" s="3"/>
      <c r="R45" s="3"/>
    </row>
    <row r="46" spans="1:19" ht="12.75" customHeight="1" x14ac:dyDescent="0.25">
      <c r="A46" s="80"/>
      <c r="Q46" s="3"/>
      <c r="R46" s="3"/>
    </row>
    <row r="47" spans="1:19" ht="12.75" customHeight="1" x14ac:dyDescent="0.25">
      <c r="A47" s="80"/>
      <c r="Q47" s="3"/>
      <c r="R47" s="3"/>
    </row>
    <row r="48" spans="1:19" ht="12.75" customHeight="1" x14ac:dyDescent="0.25">
      <c r="A48" s="80"/>
      <c r="Q48" s="3"/>
      <c r="R48" s="3"/>
    </row>
    <row r="49" spans="1:18" ht="12.75" customHeight="1" x14ac:dyDescent="0.25">
      <c r="A49" s="80"/>
      <c r="Q49" s="3"/>
      <c r="R49" s="3"/>
    </row>
    <row r="50" spans="1:18" ht="12.75" customHeight="1" x14ac:dyDescent="0.25">
      <c r="A50" s="80"/>
      <c r="Q50" s="3"/>
      <c r="R50" s="3"/>
    </row>
    <row r="51" spans="1:18" ht="12.75" customHeight="1" x14ac:dyDescent="0.25">
      <c r="A51" s="80"/>
      <c r="Q51" s="3"/>
      <c r="R51" s="3"/>
    </row>
    <row r="52" spans="1:18" ht="12.75" customHeight="1" x14ac:dyDescent="0.25">
      <c r="A52" s="80"/>
      <c r="Q52" s="3"/>
      <c r="R52" s="3"/>
    </row>
    <row r="53" spans="1:18" ht="12.75" customHeight="1" x14ac:dyDescent="0.25">
      <c r="A53" s="80"/>
      <c r="Q53" s="3"/>
      <c r="R53" s="3"/>
    </row>
    <row r="54" spans="1:18" ht="12.75" customHeight="1" x14ac:dyDescent="0.25">
      <c r="A54" s="80"/>
      <c r="Q54" s="3"/>
      <c r="R54" s="3"/>
    </row>
    <row r="55" spans="1:18" ht="12.75" customHeight="1" x14ac:dyDescent="0.25">
      <c r="A55" s="80"/>
      <c r="Q55" s="3"/>
      <c r="R55" s="3"/>
    </row>
    <row r="56" spans="1:18" ht="12.75" customHeight="1" x14ac:dyDescent="0.25">
      <c r="A56" s="80"/>
      <c r="Q56" s="3"/>
      <c r="R56" s="3"/>
    </row>
    <row r="57" spans="1:18" ht="12.75" customHeight="1" x14ac:dyDescent="0.25">
      <c r="A57" s="80"/>
      <c r="Q57" s="3"/>
      <c r="R57" s="3"/>
    </row>
    <row r="58" spans="1:18" ht="12.75" customHeight="1" x14ac:dyDescent="0.25">
      <c r="A58" s="80"/>
      <c r="Q58" s="3"/>
      <c r="R58" s="3"/>
    </row>
    <row r="59" spans="1:18" ht="12.75" customHeight="1" x14ac:dyDescent="0.25">
      <c r="A59" s="80"/>
      <c r="Q59" s="3"/>
      <c r="R59" s="3"/>
    </row>
    <row r="60" spans="1:18" ht="12.75" customHeight="1" x14ac:dyDescent="0.25">
      <c r="A60" s="80"/>
      <c r="Q60" s="3"/>
      <c r="R60" s="3"/>
    </row>
    <row r="61" spans="1:18" ht="12.75" customHeight="1" x14ac:dyDescent="0.25">
      <c r="A61" s="80"/>
      <c r="Q61" s="3"/>
      <c r="R61" s="3"/>
    </row>
    <row r="62" spans="1:18" ht="12.75" customHeight="1" x14ac:dyDescent="0.25">
      <c r="A62" s="80"/>
      <c r="Q62" s="3"/>
      <c r="R62" s="3"/>
    </row>
    <row r="63" spans="1:18" ht="12.75" customHeight="1" x14ac:dyDescent="0.25">
      <c r="A63" s="80"/>
      <c r="Q63" s="3"/>
      <c r="R63" s="3"/>
    </row>
    <row r="64" spans="1:18" ht="12.75" customHeight="1" x14ac:dyDescent="0.25">
      <c r="A64" s="80"/>
      <c r="Q64" s="3"/>
      <c r="R64" s="3"/>
    </row>
    <row r="65" spans="1:18" ht="12.75" customHeight="1" x14ac:dyDescent="0.25">
      <c r="A65" s="80"/>
      <c r="Q65" s="3"/>
      <c r="R65" s="3"/>
    </row>
    <row r="66" spans="1:18" ht="12.75" customHeight="1" x14ac:dyDescent="0.25">
      <c r="A66" s="80"/>
      <c r="Q66" s="3"/>
      <c r="R66" s="3"/>
    </row>
    <row r="67" spans="1:18" ht="12.75" customHeight="1" x14ac:dyDescent="0.25">
      <c r="A67" s="80"/>
      <c r="Q67" s="3"/>
      <c r="R67" s="3"/>
    </row>
    <row r="68" spans="1:18" ht="12.75" customHeight="1" x14ac:dyDescent="0.25">
      <c r="A68" s="80"/>
      <c r="Q68" s="3"/>
      <c r="R68" s="3"/>
    </row>
    <row r="69" spans="1:18" ht="12.75" customHeight="1" x14ac:dyDescent="0.25">
      <c r="A69" s="80"/>
      <c r="Q69" s="3"/>
      <c r="R69" s="3"/>
    </row>
    <row r="70" spans="1:18" ht="12.75" customHeight="1" x14ac:dyDescent="0.25">
      <c r="A70" s="80"/>
      <c r="Q70" s="3"/>
      <c r="R70" s="3"/>
    </row>
    <row r="71" spans="1:18" ht="12.75" customHeight="1" x14ac:dyDescent="0.25">
      <c r="A71" s="80"/>
      <c r="Q71" s="3"/>
      <c r="R71" s="3"/>
    </row>
    <row r="72" spans="1:18" ht="12.75" customHeight="1" x14ac:dyDescent="0.25">
      <c r="A72" s="80"/>
      <c r="Q72" s="3"/>
      <c r="R72" s="3"/>
    </row>
    <row r="73" spans="1:18" ht="12.75" customHeight="1" x14ac:dyDescent="0.25">
      <c r="A73" s="80"/>
      <c r="Q73" s="3"/>
      <c r="R73" s="3"/>
    </row>
    <row r="74" spans="1:18" ht="12.75" customHeight="1" x14ac:dyDescent="0.25">
      <c r="A74" s="80"/>
      <c r="Q74" s="3"/>
      <c r="R74" s="3"/>
    </row>
    <row r="75" spans="1:18" ht="12.75" customHeight="1" x14ac:dyDescent="0.25">
      <c r="A75" s="80"/>
      <c r="Q75" s="3"/>
      <c r="R75" s="3"/>
    </row>
    <row r="76" spans="1:18" ht="12.75" customHeight="1" x14ac:dyDescent="0.25">
      <c r="A76" s="80"/>
      <c r="Q76" s="3"/>
      <c r="R76" s="3"/>
    </row>
    <row r="77" spans="1:18" ht="12.75" customHeight="1" x14ac:dyDescent="0.25">
      <c r="A77" s="80"/>
      <c r="Q77" s="3"/>
      <c r="R77" s="3"/>
    </row>
    <row r="78" spans="1:18" ht="12.75" customHeight="1" x14ac:dyDescent="0.25">
      <c r="A78" s="80"/>
      <c r="Q78" s="3"/>
      <c r="R78" s="3"/>
    </row>
    <row r="79" spans="1:18" ht="12.75" customHeight="1" x14ac:dyDescent="0.25">
      <c r="A79" s="80"/>
      <c r="Q79" s="3"/>
      <c r="R79" s="3"/>
    </row>
    <row r="80" spans="1:18" ht="12.75" customHeight="1" x14ac:dyDescent="0.25">
      <c r="A80" s="80"/>
      <c r="Q80" s="3"/>
      <c r="R80" s="3"/>
    </row>
    <row r="81" spans="1:18" ht="12.75" customHeight="1" x14ac:dyDescent="0.25">
      <c r="A81" s="80"/>
      <c r="Q81" s="3"/>
      <c r="R81" s="3"/>
    </row>
    <row r="82" spans="1:18" ht="12.75" customHeight="1" x14ac:dyDescent="0.25">
      <c r="A82" s="80"/>
      <c r="Q82" s="3"/>
      <c r="R82" s="3"/>
    </row>
    <row r="83" spans="1:18" ht="12.75" customHeight="1" x14ac:dyDescent="0.25">
      <c r="A83" s="80"/>
      <c r="Q83" s="3"/>
      <c r="R83" s="3"/>
    </row>
    <row r="84" spans="1:18" ht="12.75" customHeight="1" x14ac:dyDescent="0.25">
      <c r="A84" s="80"/>
      <c r="Q84" s="3"/>
      <c r="R84" s="3"/>
    </row>
    <row r="85" spans="1:18" ht="12.75" customHeight="1" x14ac:dyDescent="0.25">
      <c r="A85" s="80"/>
      <c r="Q85" s="3"/>
      <c r="R85" s="3"/>
    </row>
    <row r="86" spans="1:18" ht="12.75" customHeight="1" x14ac:dyDescent="0.25">
      <c r="A86" s="80"/>
      <c r="Q86" s="3"/>
      <c r="R86" s="3"/>
    </row>
    <row r="87" spans="1:18" ht="12.75" customHeight="1" x14ac:dyDescent="0.25">
      <c r="A87" s="80"/>
      <c r="Q87" s="3"/>
      <c r="R87" s="3"/>
    </row>
    <row r="88" spans="1:18" ht="12.75" customHeight="1" x14ac:dyDescent="0.25">
      <c r="A88" s="80"/>
      <c r="Q88" s="3"/>
      <c r="R88" s="3"/>
    </row>
    <row r="89" spans="1:18" ht="12.75" customHeight="1" x14ac:dyDescent="0.25">
      <c r="A89" s="80"/>
      <c r="Q89" s="3"/>
      <c r="R89" s="3"/>
    </row>
    <row r="90" spans="1:18" ht="12.75" customHeight="1" x14ac:dyDescent="0.25">
      <c r="A90" s="80"/>
      <c r="Q90" s="3"/>
      <c r="R90" s="3"/>
    </row>
    <row r="91" spans="1:18" ht="12.75" customHeight="1" x14ac:dyDescent="0.25">
      <c r="A91" s="80"/>
      <c r="Q91" s="3"/>
      <c r="R91" s="3"/>
    </row>
    <row r="92" spans="1:18" ht="12.75" customHeight="1" x14ac:dyDescent="0.25">
      <c r="A92" s="80"/>
      <c r="Q92" s="3"/>
      <c r="R92" s="3"/>
    </row>
    <row r="93" spans="1:18" ht="12.75" customHeight="1" x14ac:dyDescent="0.25">
      <c r="A93" s="80"/>
      <c r="Q93" s="3"/>
      <c r="R93" s="3"/>
    </row>
    <row r="94" spans="1:18" ht="12.75" customHeight="1" x14ac:dyDescent="0.25">
      <c r="A94" s="80"/>
      <c r="Q94" s="3"/>
      <c r="R94" s="3"/>
    </row>
    <row r="95" spans="1:18" ht="12.75" customHeight="1" x14ac:dyDescent="0.25">
      <c r="A95" s="80"/>
      <c r="Q95" s="3"/>
      <c r="R95" s="3"/>
    </row>
    <row r="96" spans="1:18" ht="12.75" customHeight="1" x14ac:dyDescent="0.25">
      <c r="A96" s="80"/>
      <c r="Q96" s="3"/>
      <c r="R96" s="3"/>
    </row>
    <row r="97" spans="1:18" ht="12.75" customHeight="1" x14ac:dyDescent="0.25">
      <c r="A97" s="80"/>
      <c r="Q97" s="3"/>
      <c r="R97" s="3"/>
    </row>
    <row r="98" spans="1:18" ht="12.75" customHeight="1" x14ac:dyDescent="0.25">
      <c r="A98" s="80"/>
      <c r="Q98" s="3"/>
      <c r="R98" s="3"/>
    </row>
    <row r="99" spans="1:18" ht="12.75" customHeight="1" x14ac:dyDescent="0.25">
      <c r="A99" s="80"/>
      <c r="Q99" s="3"/>
      <c r="R99" s="3"/>
    </row>
    <row r="100" spans="1:18" ht="12.75" customHeight="1" x14ac:dyDescent="0.25">
      <c r="A100" s="80"/>
      <c r="Q100" s="3"/>
      <c r="R100" s="3"/>
    </row>
    <row r="101" spans="1:18" ht="12.75" customHeight="1" x14ac:dyDescent="0.25">
      <c r="A101" s="80"/>
      <c r="Q101" s="3"/>
      <c r="R101" s="3"/>
    </row>
    <row r="102" spans="1:18" ht="12.75" customHeight="1" x14ac:dyDescent="0.25">
      <c r="A102" s="80"/>
      <c r="Q102" s="3"/>
      <c r="R102" s="3"/>
    </row>
    <row r="103" spans="1:18" ht="12.75" customHeight="1" x14ac:dyDescent="0.25">
      <c r="A103" s="80"/>
      <c r="Q103" s="3"/>
      <c r="R103" s="3"/>
    </row>
    <row r="104" spans="1:18" ht="12.75" customHeight="1" x14ac:dyDescent="0.25">
      <c r="A104" s="80"/>
      <c r="Q104" s="3"/>
      <c r="R104" s="3"/>
    </row>
    <row r="105" spans="1:18" ht="12.75" customHeight="1" x14ac:dyDescent="0.25">
      <c r="A105" s="80"/>
      <c r="Q105" s="3"/>
      <c r="R105" s="3"/>
    </row>
    <row r="106" spans="1:18" ht="12.75" customHeight="1" x14ac:dyDescent="0.25">
      <c r="A106" s="80"/>
      <c r="Q106" s="3"/>
      <c r="R106" s="3"/>
    </row>
    <row r="107" spans="1:18" ht="12.75" customHeight="1" x14ac:dyDescent="0.25">
      <c r="A107" s="80"/>
      <c r="Q107" s="3"/>
      <c r="R107" s="3"/>
    </row>
    <row r="108" spans="1:18" ht="12.75" customHeight="1" x14ac:dyDescent="0.25">
      <c r="A108" s="80"/>
      <c r="Q108" s="3"/>
      <c r="R108" s="3"/>
    </row>
    <row r="109" spans="1:18" ht="12.75" customHeight="1" x14ac:dyDescent="0.25">
      <c r="A109" s="80"/>
      <c r="Q109" s="3"/>
      <c r="R109" s="3"/>
    </row>
    <row r="110" spans="1:18" ht="12.75" customHeight="1" x14ac:dyDescent="0.25">
      <c r="A110" s="80"/>
      <c r="Q110" s="3"/>
      <c r="R110" s="3"/>
    </row>
    <row r="111" spans="1:18" ht="12.75" customHeight="1" x14ac:dyDescent="0.25">
      <c r="A111" s="80"/>
      <c r="Q111" s="3"/>
      <c r="R111" s="3"/>
    </row>
    <row r="112" spans="1:18" ht="12.75" customHeight="1" x14ac:dyDescent="0.25">
      <c r="A112" s="80"/>
      <c r="Q112" s="3"/>
      <c r="R112" s="3"/>
    </row>
    <row r="113" spans="1:18" ht="12.75" customHeight="1" x14ac:dyDescent="0.25">
      <c r="A113" s="80"/>
      <c r="Q113" s="3"/>
      <c r="R113" s="3"/>
    </row>
    <row r="114" spans="1:18" ht="12.75" customHeight="1" x14ac:dyDescent="0.25">
      <c r="A114" s="80"/>
      <c r="Q114" s="3"/>
      <c r="R114" s="3"/>
    </row>
    <row r="115" spans="1:18" ht="12.75" customHeight="1" x14ac:dyDescent="0.25">
      <c r="A115" s="80"/>
      <c r="Q115" s="3"/>
      <c r="R115" s="3"/>
    </row>
    <row r="116" spans="1:18" ht="12.75" customHeight="1" x14ac:dyDescent="0.25">
      <c r="A116" s="80"/>
      <c r="Q116" s="3"/>
      <c r="R116" s="3"/>
    </row>
    <row r="117" spans="1:18" ht="12.75" customHeight="1" x14ac:dyDescent="0.25">
      <c r="A117" s="80"/>
      <c r="Q117" s="3"/>
      <c r="R117" s="3"/>
    </row>
    <row r="118" spans="1:18" ht="12.75" customHeight="1" x14ac:dyDescent="0.25">
      <c r="A118" s="80"/>
      <c r="Q118" s="3"/>
      <c r="R118" s="3"/>
    </row>
    <row r="119" spans="1:18" ht="12.75" customHeight="1" x14ac:dyDescent="0.25">
      <c r="A119" s="80"/>
      <c r="Q119" s="3"/>
      <c r="R119" s="3"/>
    </row>
    <row r="120" spans="1:18" ht="12.75" customHeight="1" x14ac:dyDescent="0.25">
      <c r="A120" s="80"/>
      <c r="Q120" s="3"/>
      <c r="R120" s="3"/>
    </row>
    <row r="121" spans="1:18" ht="12.75" customHeight="1" x14ac:dyDescent="0.25">
      <c r="A121" s="80"/>
      <c r="Q121" s="3"/>
      <c r="R121" s="3"/>
    </row>
    <row r="122" spans="1:18" ht="12.75" customHeight="1" x14ac:dyDescent="0.25">
      <c r="A122" s="80"/>
      <c r="Q122" s="3"/>
      <c r="R122" s="3"/>
    </row>
    <row r="123" spans="1:18" ht="12.75" customHeight="1" x14ac:dyDescent="0.25">
      <c r="A123" s="80"/>
      <c r="Q123" s="3"/>
      <c r="R123" s="3"/>
    </row>
    <row r="124" spans="1:18" ht="12.75" customHeight="1" x14ac:dyDescent="0.25">
      <c r="A124" s="80"/>
      <c r="Q124" s="3"/>
      <c r="R124" s="3"/>
    </row>
    <row r="125" spans="1:18" ht="12.75" customHeight="1" x14ac:dyDescent="0.25">
      <c r="A125" s="80"/>
      <c r="Q125" s="3"/>
      <c r="R125" s="3"/>
    </row>
    <row r="126" spans="1:18" ht="12.75" customHeight="1" x14ac:dyDescent="0.25">
      <c r="A126" s="80"/>
      <c r="Q126" s="3"/>
      <c r="R126" s="3"/>
    </row>
    <row r="127" spans="1:18" ht="12.75" customHeight="1" x14ac:dyDescent="0.25">
      <c r="A127" s="80"/>
      <c r="Q127" s="3"/>
      <c r="R127" s="3"/>
    </row>
    <row r="128" spans="1:18" ht="12.75" customHeight="1" x14ac:dyDescent="0.25">
      <c r="A128" s="80"/>
      <c r="Q128" s="3"/>
      <c r="R128" s="3"/>
    </row>
    <row r="129" spans="1:18" ht="12.75" customHeight="1" x14ac:dyDescent="0.25">
      <c r="A129" s="80"/>
      <c r="Q129" s="3"/>
      <c r="R129" s="3"/>
    </row>
    <row r="130" spans="1:18" ht="12.75" customHeight="1" x14ac:dyDescent="0.25">
      <c r="A130" s="80"/>
      <c r="Q130" s="3"/>
      <c r="R130" s="3"/>
    </row>
    <row r="131" spans="1:18" ht="12.75" customHeight="1" x14ac:dyDescent="0.25">
      <c r="A131" s="80"/>
      <c r="Q131" s="3"/>
      <c r="R131" s="3"/>
    </row>
    <row r="132" spans="1:18" ht="12.75" customHeight="1" x14ac:dyDescent="0.25">
      <c r="A132" s="80"/>
      <c r="Q132" s="3"/>
      <c r="R132" s="3"/>
    </row>
    <row r="133" spans="1:18" ht="12.75" customHeight="1" x14ac:dyDescent="0.25">
      <c r="A133" s="80"/>
      <c r="Q133" s="3"/>
      <c r="R133" s="3"/>
    </row>
    <row r="134" spans="1:18" ht="12.75" customHeight="1" x14ac:dyDescent="0.25">
      <c r="A134" s="80"/>
      <c r="Q134" s="3"/>
      <c r="R134" s="3"/>
    </row>
    <row r="135" spans="1:18" ht="12.75" customHeight="1" x14ac:dyDescent="0.25">
      <c r="A135" s="80"/>
      <c r="Q135" s="3"/>
      <c r="R135" s="3"/>
    </row>
    <row r="136" spans="1:18" ht="12.75" customHeight="1" x14ac:dyDescent="0.25">
      <c r="A136" s="80"/>
      <c r="Q136" s="3"/>
      <c r="R136" s="3"/>
    </row>
    <row r="137" spans="1:18" ht="12.75" customHeight="1" x14ac:dyDescent="0.25">
      <c r="A137" s="80"/>
      <c r="Q137" s="3"/>
      <c r="R137" s="3"/>
    </row>
    <row r="138" spans="1:18" ht="12.75" customHeight="1" x14ac:dyDescent="0.25">
      <c r="A138" s="80"/>
      <c r="Q138" s="3"/>
      <c r="R138" s="3"/>
    </row>
    <row r="139" spans="1:18" ht="12.75" customHeight="1" x14ac:dyDescent="0.25">
      <c r="A139" s="80"/>
      <c r="Q139" s="3"/>
      <c r="R139" s="3"/>
    </row>
    <row r="140" spans="1:18" ht="12.75" customHeight="1" x14ac:dyDescent="0.25">
      <c r="A140" s="80"/>
      <c r="Q140" s="3"/>
      <c r="R140" s="3"/>
    </row>
    <row r="141" spans="1:18" ht="12.75" customHeight="1" x14ac:dyDescent="0.25">
      <c r="A141" s="80"/>
      <c r="Q141" s="3"/>
      <c r="R141" s="3"/>
    </row>
    <row r="142" spans="1:18" ht="12.75" customHeight="1" x14ac:dyDescent="0.25">
      <c r="A142" s="80"/>
      <c r="Q142" s="3"/>
      <c r="R142" s="3"/>
    </row>
    <row r="143" spans="1:18" ht="12.75" customHeight="1" x14ac:dyDescent="0.25">
      <c r="A143" s="80"/>
      <c r="Q143" s="3"/>
      <c r="R143" s="3"/>
    </row>
    <row r="144" spans="1:18" ht="12.75" customHeight="1" x14ac:dyDescent="0.25">
      <c r="A144" s="80"/>
      <c r="Q144" s="3"/>
      <c r="R144" s="3"/>
    </row>
    <row r="145" spans="1:18" ht="12.75" customHeight="1" x14ac:dyDescent="0.25">
      <c r="A145" s="80"/>
      <c r="Q145" s="3"/>
      <c r="R145" s="3"/>
    </row>
    <row r="146" spans="1:18" ht="12.75" customHeight="1" x14ac:dyDescent="0.25">
      <c r="A146" s="80"/>
      <c r="Q146" s="3"/>
      <c r="R146" s="3"/>
    </row>
    <row r="147" spans="1:18" ht="12.75" customHeight="1" x14ac:dyDescent="0.25">
      <c r="A147" s="80"/>
      <c r="Q147" s="3"/>
      <c r="R147" s="3"/>
    </row>
    <row r="148" spans="1:18" ht="12.75" customHeight="1" x14ac:dyDescent="0.25">
      <c r="A148" s="80"/>
      <c r="Q148" s="3"/>
      <c r="R148" s="3"/>
    </row>
    <row r="149" spans="1:18" ht="12.75" customHeight="1" x14ac:dyDescent="0.25">
      <c r="A149" s="80"/>
      <c r="Q149" s="3"/>
      <c r="R149" s="3"/>
    </row>
    <row r="150" spans="1:18" ht="12.75" customHeight="1" x14ac:dyDescent="0.25">
      <c r="A150" s="80"/>
      <c r="Q150" s="3"/>
      <c r="R150" s="3"/>
    </row>
    <row r="151" spans="1:18" ht="12.75" customHeight="1" x14ac:dyDescent="0.25">
      <c r="A151" s="80"/>
      <c r="Q151" s="3"/>
      <c r="R151" s="3"/>
    </row>
    <row r="152" spans="1:18" ht="12.75" customHeight="1" x14ac:dyDescent="0.25">
      <c r="A152" s="80"/>
      <c r="Q152" s="3"/>
      <c r="R152" s="3"/>
    </row>
    <row r="153" spans="1:18" ht="12.75" customHeight="1" x14ac:dyDescent="0.25">
      <c r="A153" s="80"/>
      <c r="Q153" s="3"/>
      <c r="R153" s="3"/>
    </row>
    <row r="154" spans="1:18" ht="12.75" customHeight="1" x14ac:dyDescent="0.25">
      <c r="A154" s="80"/>
      <c r="Q154" s="3"/>
      <c r="R154" s="3"/>
    </row>
    <row r="155" spans="1:18" ht="12.75" customHeight="1" x14ac:dyDescent="0.25">
      <c r="A155" s="80"/>
      <c r="Q155" s="3"/>
      <c r="R155" s="3"/>
    </row>
    <row r="156" spans="1:18" ht="12.75" customHeight="1" x14ac:dyDescent="0.25">
      <c r="A156" s="80"/>
      <c r="Q156" s="3"/>
      <c r="R156" s="3"/>
    </row>
    <row r="157" spans="1:18" ht="12.75" customHeight="1" x14ac:dyDescent="0.25">
      <c r="A157" s="80"/>
      <c r="Q157" s="3"/>
      <c r="R157" s="3"/>
    </row>
    <row r="158" spans="1:18" ht="12.75" customHeight="1" x14ac:dyDescent="0.25">
      <c r="A158" s="80"/>
      <c r="Q158" s="3"/>
      <c r="R158" s="3"/>
    </row>
    <row r="159" spans="1:18" ht="12.75" customHeight="1" x14ac:dyDescent="0.25">
      <c r="A159" s="80"/>
      <c r="Q159" s="3"/>
      <c r="R159" s="3"/>
    </row>
    <row r="160" spans="1:18" ht="12.75" customHeight="1" x14ac:dyDescent="0.25">
      <c r="A160" s="80"/>
      <c r="Q160" s="3"/>
      <c r="R160" s="3"/>
    </row>
    <row r="161" spans="1:18" ht="12.75" customHeight="1" x14ac:dyDescent="0.25">
      <c r="A161" s="80"/>
      <c r="Q161" s="3"/>
      <c r="R161" s="3"/>
    </row>
    <row r="162" spans="1:18" ht="12.75" customHeight="1" x14ac:dyDescent="0.25">
      <c r="A162" s="80"/>
      <c r="Q162" s="3"/>
      <c r="R162" s="3"/>
    </row>
    <row r="163" spans="1:18" ht="12.75" customHeight="1" x14ac:dyDescent="0.25">
      <c r="A163" s="80"/>
      <c r="Q163" s="3"/>
      <c r="R163" s="3"/>
    </row>
    <row r="164" spans="1:18" ht="12.75" customHeight="1" x14ac:dyDescent="0.25">
      <c r="A164" s="80"/>
      <c r="Q164" s="3"/>
      <c r="R164" s="3"/>
    </row>
    <row r="165" spans="1:18" ht="12.75" customHeight="1" x14ac:dyDescent="0.25">
      <c r="A165" s="80"/>
      <c r="Q165" s="3"/>
      <c r="R165" s="3"/>
    </row>
    <row r="166" spans="1:18" ht="12.75" customHeight="1" x14ac:dyDescent="0.25">
      <c r="A166" s="80"/>
      <c r="Q166" s="3"/>
      <c r="R166" s="3"/>
    </row>
    <row r="167" spans="1:18" ht="12.75" customHeight="1" x14ac:dyDescent="0.25">
      <c r="A167" s="80"/>
      <c r="Q167" s="3"/>
      <c r="R167" s="3"/>
    </row>
    <row r="168" spans="1:18" ht="12.75" customHeight="1" x14ac:dyDescent="0.25">
      <c r="A168" s="80"/>
      <c r="Q168" s="3"/>
      <c r="R168" s="3"/>
    </row>
    <row r="169" spans="1:18" ht="12.75" customHeight="1" x14ac:dyDescent="0.25">
      <c r="A169" s="80"/>
      <c r="Q169" s="3"/>
      <c r="R169" s="3"/>
    </row>
    <row r="170" spans="1:18" ht="12.75" customHeight="1" x14ac:dyDescent="0.25">
      <c r="A170" s="80"/>
      <c r="Q170" s="3"/>
      <c r="R170" s="3"/>
    </row>
    <row r="171" spans="1:18" ht="12.75" customHeight="1" x14ac:dyDescent="0.25">
      <c r="A171" s="80"/>
      <c r="Q171" s="3"/>
      <c r="R171" s="3"/>
    </row>
    <row r="172" spans="1:18" ht="12.75" customHeight="1" x14ac:dyDescent="0.25">
      <c r="A172" s="80"/>
      <c r="Q172" s="3"/>
      <c r="R172" s="3"/>
    </row>
    <row r="173" spans="1:18" ht="12.75" customHeight="1" x14ac:dyDescent="0.25">
      <c r="A173" s="80"/>
      <c r="Q173" s="3"/>
      <c r="R173" s="3"/>
    </row>
    <row r="174" spans="1:18" ht="12.75" customHeight="1" x14ac:dyDescent="0.25">
      <c r="A174" s="80"/>
      <c r="Q174" s="3"/>
      <c r="R174" s="3"/>
    </row>
    <row r="175" spans="1:18" ht="12.75" customHeight="1" x14ac:dyDescent="0.25">
      <c r="A175" s="80"/>
      <c r="Q175" s="3"/>
      <c r="R175" s="3"/>
    </row>
    <row r="176" spans="1:18" ht="12.75" customHeight="1" x14ac:dyDescent="0.25">
      <c r="A176" s="80"/>
      <c r="Q176" s="3"/>
      <c r="R176" s="3"/>
    </row>
    <row r="177" spans="1:18" ht="12.75" customHeight="1" x14ac:dyDescent="0.25">
      <c r="A177" s="80"/>
      <c r="Q177" s="3"/>
      <c r="R177" s="3"/>
    </row>
    <row r="178" spans="1:18" ht="12.75" customHeight="1" x14ac:dyDescent="0.25">
      <c r="A178" s="80"/>
      <c r="Q178" s="3"/>
      <c r="R178" s="3"/>
    </row>
    <row r="179" spans="1:18" ht="12.75" customHeight="1" x14ac:dyDescent="0.25">
      <c r="A179" s="80"/>
      <c r="Q179" s="3"/>
      <c r="R179" s="3"/>
    </row>
    <row r="180" spans="1:18" ht="12.75" customHeight="1" x14ac:dyDescent="0.25">
      <c r="A180" s="80"/>
      <c r="Q180" s="3"/>
      <c r="R180" s="3"/>
    </row>
    <row r="181" spans="1:18" ht="12.75" customHeight="1" x14ac:dyDescent="0.25">
      <c r="A181" s="80"/>
      <c r="Q181" s="3"/>
      <c r="R181" s="3"/>
    </row>
    <row r="182" spans="1:18" ht="12.75" customHeight="1" x14ac:dyDescent="0.25">
      <c r="A182" s="80"/>
      <c r="Q182" s="3"/>
      <c r="R182" s="3"/>
    </row>
    <row r="183" spans="1:18" ht="12.75" customHeight="1" x14ac:dyDescent="0.25">
      <c r="A183" s="80"/>
      <c r="Q183" s="3"/>
      <c r="R183" s="3"/>
    </row>
    <row r="184" spans="1:18" ht="12.75" customHeight="1" x14ac:dyDescent="0.25">
      <c r="A184" s="80"/>
      <c r="Q184" s="3"/>
      <c r="R184" s="3"/>
    </row>
    <row r="185" spans="1:18" ht="12.75" customHeight="1" x14ac:dyDescent="0.25">
      <c r="A185" s="80"/>
      <c r="Q185" s="3"/>
      <c r="R185" s="3"/>
    </row>
    <row r="186" spans="1:18" ht="12.75" customHeight="1" x14ac:dyDescent="0.25">
      <c r="A186" s="80"/>
      <c r="Q186" s="3"/>
      <c r="R186" s="3"/>
    </row>
    <row r="187" spans="1:18" ht="12.75" customHeight="1" x14ac:dyDescent="0.25">
      <c r="A187" s="80"/>
      <c r="Q187" s="3"/>
      <c r="R187" s="3"/>
    </row>
    <row r="188" spans="1:18" ht="12.75" customHeight="1" x14ac:dyDescent="0.25">
      <c r="A188" s="80"/>
      <c r="Q188" s="3"/>
      <c r="R188" s="3"/>
    </row>
    <row r="189" spans="1:18" ht="12.75" customHeight="1" x14ac:dyDescent="0.25">
      <c r="A189" s="80"/>
      <c r="Q189" s="3"/>
      <c r="R189" s="3"/>
    </row>
    <row r="190" spans="1:18" ht="12.75" customHeight="1" x14ac:dyDescent="0.25">
      <c r="A190" s="80"/>
      <c r="Q190" s="3"/>
      <c r="R190" s="3"/>
    </row>
    <row r="191" spans="1:18" ht="12.75" customHeight="1" x14ac:dyDescent="0.25">
      <c r="A191" s="80"/>
      <c r="Q191" s="3"/>
      <c r="R191" s="3"/>
    </row>
    <row r="192" spans="1:18" ht="12.75" customHeight="1" x14ac:dyDescent="0.25">
      <c r="A192" s="80"/>
      <c r="Q192" s="3"/>
      <c r="R192" s="3"/>
    </row>
    <row r="193" spans="1:18" ht="12.75" customHeight="1" x14ac:dyDescent="0.25">
      <c r="A193" s="80"/>
      <c r="Q193" s="3"/>
      <c r="R193" s="3"/>
    </row>
    <row r="194" spans="1:18" ht="12.75" customHeight="1" x14ac:dyDescent="0.25">
      <c r="A194" s="80"/>
      <c r="Q194" s="3"/>
      <c r="R194" s="3"/>
    </row>
    <row r="195" spans="1:18" ht="12.75" customHeight="1" x14ac:dyDescent="0.25">
      <c r="A195" s="80"/>
      <c r="Q195" s="3"/>
      <c r="R195" s="3"/>
    </row>
    <row r="196" spans="1:18" ht="12.75" customHeight="1" x14ac:dyDescent="0.25">
      <c r="A196" s="80"/>
      <c r="Q196" s="3"/>
      <c r="R196" s="3"/>
    </row>
    <row r="197" spans="1:18" ht="12.75" customHeight="1" x14ac:dyDescent="0.25">
      <c r="A197" s="80"/>
      <c r="Q197" s="3"/>
      <c r="R197" s="3"/>
    </row>
    <row r="198" spans="1:18" ht="12.75" customHeight="1" x14ac:dyDescent="0.25">
      <c r="A198" s="80"/>
      <c r="Q198" s="3"/>
      <c r="R198" s="3"/>
    </row>
    <row r="199" spans="1:18" ht="12.75" customHeight="1" x14ac:dyDescent="0.25">
      <c r="A199" s="80"/>
      <c r="Q199" s="3"/>
      <c r="R199" s="3"/>
    </row>
    <row r="200" spans="1:18" ht="12.75" customHeight="1" x14ac:dyDescent="0.25">
      <c r="A200" s="80"/>
      <c r="Q200" s="3"/>
      <c r="R200" s="3"/>
    </row>
    <row r="201" spans="1:18" ht="12.75" customHeight="1" x14ac:dyDescent="0.25">
      <c r="A201" s="80"/>
      <c r="Q201" s="3"/>
      <c r="R201" s="3"/>
    </row>
    <row r="202" spans="1:18" ht="12.75" customHeight="1" x14ac:dyDescent="0.25">
      <c r="A202" s="80"/>
      <c r="Q202" s="3"/>
      <c r="R202" s="3"/>
    </row>
    <row r="203" spans="1:18" ht="12.75" customHeight="1" x14ac:dyDescent="0.25">
      <c r="A203" s="80"/>
      <c r="Q203" s="3"/>
      <c r="R203" s="3"/>
    </row>
    <row r="204" spans="1:18" ht="12.75" customHeight="1" x14ac:dyDescent="0.25">
      <c r="A204" s="80"/>
      <c r="Q204" s="3"/>
      <c r="R204" s="3"/>
    </row>
    <row r="205" spans="1:18" ht="12.75" customHeight="1" x14ac:dyDescent="0.25">
      <c r="A205" s="80"/>
      <c r="Q205" s="3"/>
      <c r="R205" s="3"/>
    </row>
    <row r="206" spans="1:18" ht="12.75" customHeight="1" x14ac:dyDescent="0.25">
      <c r="A206" s="80"/>
      <c r="Q206" s="3"/>
      <c r="R206" s="3"/>
    </row>
    <row r="207" spans="1:18" ht="12.75" customHeight="1" x14ac:dyDescent="0.25">
      <c r="A207" s="80"/>
      <c r="Q207" s="3"/>
      <c r="R207" s="3"/>
    </row>
    <row r="208" spans="1:18" ht="12.75" customHeight="1" x14ac:dyDescent="0.25">
      <c r="A208" s="80"/>
      <c r="Q208" s="3"/>
      <c r="R208" s="3"/>
    </row>
    <row r="209" spans="1:18" ht="12.75" customHeight="1" x14ac:dyDescent="0.25">
      <c r="A209" s="80"/>
      <c r="Q209" s="3"/>
      <c r="R209" s="3"/>
    </row>
    <row r="210" spans="1:18" ht="12.75" customHeight="1" x14ac:dyDescent="0.25">
      <c r="A210" s="80"/>
      <c r="Q210" s="3"/>
      <c r="R210" s="3"/>
    </row>
    <row r="211" spans="1:18" ht="12.75" customHeight="1" x14ac:dyDescent="0.25">
      <c r="A211" s="80"/>
      <c r="Q211" s="3"/>
      <c r="R211" s="3"/>
    </row>
    <row r="212" spans="1:18" ht="12.75" customHeight="1" x14ac:dyDescent="0.25">
      <c r="A212" s="80"/>
      <c r="Q212" s="3"/>
      <c r="R212" s="3"/>
    </row>
    <row r="213" spans="1:18" ht="12.75" customHeight="1" x14ac:dyDescent="0.25">
      <c r="A213" s="80"/>
      <c r="Q213" s="3"/>
      <c r="R213" s="3"/>
    </row>
    <row r="214" spans="1:18" ht="12.75" customHeight="1" x14ac:dyDescent="0.25">
      <c r="A214" s="80"/>
      <c r="Q214" s="3"/>
      <c r="R214" s="3"/>
    </row>
    <row r="215" spans="1:18" ht="12.75" customHeight="1" x14ac:dyDescent="0.25">
      <c r="A215" s="80"/>
      <c r="Q215" s="3"/>
      <c r="R215" s="3"/>
    </row>
    <row r="216" spans="1:18" ht="12.75" customHeight="1" x14ac:dyDescent="0.25">
      <c r="A216" s="80"/>
      <c r="Q216" s="3"/>
      <c r="R216" s="3"/>
    </row>
    <row r="217" spans="1:18" ht="12.75" customHeight="1" x14ac:dyDescent="0.25">
      <c r="A217" s="80"/>
      <c r="Q217" s="3"/>
      <c r="R217" s="3"/>
    </row>
    <row r="218" spans="1:18" ht="12.75" customHeight="1" x14ac:dyDescent="0.25">
      <c r="A218" s="80"/>
      <c r="Q218" s="3"/>
      <c r="R218" s="3"/>
    </row>
    <row r="219" spans="1:18" ht="12.75" customHeight="1" x14ac:dyDescent="0.25">
      <c r="A219" s="80"/>
      <c r="Q219" s="3"/>
      <c r="R219" s="3"/>
    </row>
    <row r="220" spans="1:18" ht="12.75" customHeight="1" x14ac:dyDescent="0.25">
      <c r="A220" s="80"/>
      <c r="Q220" s="3"/>
      <c r="R220" s="3"/>
    </row>
    <row r="221" spans="1:18" ht="12.75" customHeight="1" x14ac:dyDescent="0.25">
      <c r="A221" s="80"/>
      <c r="Q221" s="3"/>
      <c r="R221" s="3"/>
    </row>
    <row r="222" spans="1:18" ht="12.75" customHeight="1" x14ac:dyDescent="0.25">
      <c r="A222" s="80"/>
      <c r="Q222" s="3"/>
      <c r="R222" s="3"/>
    </row>
    <row r="223" spans="1:18" ht="12.75" customHeight="1" x14ac:dyDescent="0.25">
      <c r="A223" s="80"/>
      <c r="Q223" s="3"/>
      <c r="R223" s="3"/>
    </row>
    <row r="224" spans="1:18" ht="12.75" customHeight="1" x14ac:dyDescent="0.25">
      <c r="A224" s="80"/>
      <c r="Q224" s="3"/>
      <c r="R224" s="3"/>
    </row>
    <row r="225" spans="1:18" ht="12.75" customHeight="1" x14ac:dyDescent="0.25">
      <c r="A225" s="80"/>
      <c r="Q225" s="3"/>
      <c r="R225" s="3"/>
    </row>
    <row r="226" spans="1:18" ht="12.75" customHeight="1" x14ac:dyDescent="0.25">
      <c r="A226" s="80"/>
      <c r="Q226" s="3"/>
      <c r="R226" s="3"/>
    </row>
    <row r="227" spans="1:18" ht="12.75" customHeight="1" x14ac:dyDescent="0.25">
      <c r="A227" s="80"/>
      <c r="Q227" s="3"/>
      <c r="R227" s="3"/>
    </row>
    <row r="228" spans="1:18" ht="12.75" customHeight="1" x14ac:dyDescent="0.25">
      <c r="A228" s="80"/>
      <c r="Q228" s="3"/>
      <c r="R228" s="3"/>
    </row>
    <row r="229" spans="1:18" ht="12.75" customHeight="1" x14ac:dyDescent="0.25">
      <c r="A229" s="80"/>
      <c r="Q229" s="3"/>
      <c r="R229" s="3"/>
    </row>
    <row r="230" spans="1:18" ht="12.75" customHeight="1" x14ac:dyDescent="0.25">
      <c r="A230" s="80"/>
      <c r="Q230" s="3"/>
      <c r="R230" s="3"/>
    </row>
    <row r="231" spans="1:18" ht="12.75" customHeight="1" x14ac:dyDescent="0.25">
      <c r="A231" s="80"/>
      <c r="Q231" s="3"/>
      <c r="R231" s="3"/>
    </row>
    <row r="232" spans="1:18" ht="12.75" customHeight="1" x14ac:dyDescent="0.25">
      <c r="A232" s="80"/>
      <c r="Q232" s="3"/>
      <c r="R232" s="3"/>
    </row>
    <row r="233" spans="1:18" ht="12.75" customHeight="1" x14ac:dyDescent="0.25">
      <c r="A233" s="80"/>
      <c r="Q233" s="3"/>
      <c r="R233" s="3"/>
    </row>
    <row r="234" spans="1:18" ht="12.75" customHeight="1" x14ac:dyDescent="0.25">
      <c r="A234" s="80"/>
      <c r="Q234" s="3"/>
      <c r="R234" s="3"/>
    </row>
    <row r="235" spans="1:18" ht="12.75" customHeight="1" x14ac:dyDescent="0.25">
      <c r="A235" s="80"/>
      <c r="Q235" s="3"/>
      <c r="R235" s="3"/>
    </row>
    <row r="236" spans="1:18" ht="12.75" customHeight="1" x14ac:dyDescent="0.25">
      <c r="A236" s="80"/>
      <c r="Q236" s="3"/>
      <c r="R236" s="3"/>
    </row>
    <row r="237" spans="1:18" ht="12.75" customHeight="1" x14ac:dyDescent="0.25">
      <c r="A237" s="80"/>
      <c r="Q237" s="3"/>
      <c r="R237" s="3"/>
    </row>
    <row r="238" spans="1:18" ht="12.75" customHeight="1" x14ac:dyDescent="0.25">
      <c r="A238" s="80"/>
      <c r="Q238" s="3"/>
      <c r="R238" s="3"/>
    </row>
    <row r="239" spans="1:18" ht="12.75" customHeight="1" x14ac:dyDescent="0.25">
      <c r="A239" s="80"/>
      <c r="Q239" s="3"/>
      <c r="R239" s="3"/>
    </row>
    <row r="240" spans="1:18" ht="12.75" customHeight="1" x14ac:dyDescent="0.25">
      <c r="A240" s="80"/>
      <c r="Q240" s="3"/>
      <c r="R240" s="3"/>
    </row>
    <row r="241" spans="1:18" ht="12.75" customHeight="1" x14ac:dyDescent="0.25">
      <c r="A241" s="80"/>
      <c r="Q241" s="3"/>
      <c r="R241" s="3"/>
    </row>
    <row r="242" spans="1:18" ht="12.75" customHeight="1" x14ac:dyDescent="0.25">
      <c r="A242" s="80"/>
      <c r="Q242" s="3"/>
      <c r="R242" s="3"/>
    </row>
    <row r="243" spans="1:18" ht="12.75" customHeight="1" x14ac:dyDescent="0.25">
      <c r="A243" s="80"/>
      <c r="Q243" s="3"/>
      <c r="R243" s="3"/>
    </row>
    <row r="244" spans="1:18" ht="12.75" customHeight="1" x14ac:dyDescent="0.25">
      <c r="A244" s="80"/>
      <c r="Q244" s="3"/>
      <c r="R244" s="3"/>
    </row>
    <row r="245" spans="1:18" ht="12.75" customHeight="1" x14ac:dyDescent="0.25">
      <c r="A245" s="80"/>
      <c r="Q245" s="3"/>
      <c r="R245" s="3"/>
    </row>
    <row r="246" spans="1:18" ht="12.75" customHeight="1" x14ac:dyDescent="0.25">
      <c r="A246" s="80"/>
      <c r="Q246" s="3"/>
      <c r="R246" s="3"/>
    </row>
    <row r="247" spans="1:18" ht="12.75" customHeight="1" x14ac:dyDescent="0.25">
      <c r="A247" s="80"/>
      <c r="Q247" s="3"/>
      <c r="R247" s="3"/>
    </row>
    <row r="248" spans="1:18" ht="12.75" customHeight="1" x14ac:dyDescent="0.25">
      <c r="A248" s="80"/>
      <c r="Q248" s="3"/>
      <c r="R248" s="3"/>
    </row>
    <row r="249" spans="1:18" ht="12.75" customHeight="1" x14ac:dyDescent="0.25">
      <c r="A249" s="80"/>
      <c r="Q249" s="3"/>
      <c r="R249" s="3"/>
    </row>
    <row r="250" spans="1:18" ht="12.75" customHeight="1" x14ac:dyDescent="0.25">
      <c r="A250" s="80"/>
      <c r="Q250" s="3"/>
      <c r="R250" s="3"/>
    </row>
    <row r="251" spans="1:18" ht="12.75" customHeight="1" x14ac:dyDescent="0.25">
      <c r="A251" s="80"/>
      <c r="Q251" s="3"/>
      <c r="R251" s="3"/>
    </row>
    <row r="252" spans="1:18" ht="12.75" customHeight="1" x14ac:dyDescent="0.25">
      <c r="A252" s="80"/>
      <c r="Q252" s="3"/>
      <c r="R252" s="3"/>
    </row>
    <row r="253" spans="1:18" ht="12.75" customHeight="1" x14ac:dyDescent="0.25">
      <c r="A253" s="80"/>
      <c r="Q253" s="3"/>
      <c r="R253" s="3"/>
    </row>
    <row r="254" spans="1:18" ht="12.75" customHeight="1" x14ac:dyDescent="0.25">
      <c r="A254" s="80"/>
      <c r="Q254" s="3"/>
      <c r="R254" s="3"/>
    </row>
    <row r="255" spans="1:18" ht="12.75" customHeight="1" x14ac:dyDescent="0.25">
      <c r="A255" s="80"/>
      <c r="Q255" s="3"/>
      <c r="R255" s="3"/>
    </row>
    <row r="256" spans="1:18" ht="12.75" customHeight="1" x14ac:dyDescent="0.25">
      <c r="A256" s="80"/>
      <c r="Q256" s="3"/>
      <c r="R256" s="3"/>
    </row>
    <row r="257" spans="1:18" ht="12.75" customHeight="1" x14ac:dyDescent="0.25">
      <c r="A257" s="80"/>
      <c r="Q257" s="3"/>
      <c r="R257" s="3"/>
    </row>
    <row r="258" spans="1:18" ht="12.75" customHeight="1" x14ac:dyDescent="0.25">
      <c r="A258" s="80"/>
      <c r="Q258" s="3"/>
      <c r="R258" s="3"/>
    </row>
    <row r="259" spans="1:18" ht="12.75" customHeight="1" x14ac:dyDescent="0.25">
      <c r="A259" s="80"/>
      <c r="Q259" s="3"/>
      <c r="R259" s="3"/>
    </row>
    <row r="260" spans="1:18" ht="12.75" customHeight="1" x14ac:dyDescent="0.25">
      <c r="A260" s="80"/>
      <c r="Q260" s="3"/>
      <c r="R260" s="3"/>
    </row>
    <row r="261" spans="1:18" ht="12.75" customHeight="1" x14ac:dyDescent="0.25">
      <c r="A261" s="80"/>
      <c r="Q261" s="3"/>
      <c r="R261" s="3"/>
    </row>
    <row r="262" spans="1:18" ht="12.75" customHeight="1" x14ac:dyDescent="0.25">
      <c r="A262" s="80"/>
      <c r="Q262" s="3"/>
      <c r="R262" s="3"/>
    </row>
    <row r="263" spans="1:18" ht="12.75" customHeight="1" x14ac:dyDescent="0.25">
      <c r="A263" s="80"/>
      <c r="Q263" s="3"/>
      <c r="R263" s="3"/>
    </row>
    <row r="264" spans="1:18" ht="12.75" customHeight="1" x14ac:dyDescent="0.25">
      <c r="A264" s="80"/>
      <c r="Q264" s="3"/>
      <c r="R264" s="3"/>
    </row>
    <row r="265" spans="1:18" ht="12.75" customHeight="1" x14ac:dyDescent="0.25">
      <c r="A265" s="80"/>
      <c r="Q265" s="3"/>
      <c r="R265" s="3"/>
    </row>
    <row r="266" spans="1:18" ht="12.75" customHeight="1" x14ac:dyDescent="0.25">
      <c r="A266" s="80"/>
      <c r="Q266" s="3"/>
      <c r="R266" s="3"/>
    </row>
    <row r="267" spans="1:18" ht="12.75" customHeight="1" x14ac:dyDescent="0.25">
      <c r="A267" s="80"/>
      <c r="Q267" s="3"/>
      <c r="R267" s="3"/>
    </row>
    <row r="268" spans="1:18" ht="12.75" customHeight="1" x14ac:dyDescent="0.25">
      <c r="A268" s="80"/>
      <c r="Q268" s="3"/>
      <c r="R268" s="3"/>
    </row>
    <row r="269" spans="1:18" ht="12.75" customHeight="1" x14ac:dyDescent="0.25">
      <c r="A269" s="80"/>
      <c r="Q269" s="3"/>
      <c r="R269" s="3"/>
    </row>
    <row r="270" spans="1:18" ht="12.75" customHeight="1" x14ac:dyDescent="0.25">
      <c r="A270" s="80"/>
      <c r="Q270" s="3"/>
      <c r="R270" s="3"/>
    </row>
    <row r="271" spans="1:18" ht="12.75" customHeight="1" x14ac:dyDescent="0.25">
      <c r="A271" s="80"/>
      <c r="Q271" s="3"/>
      <c r="R271" s="3"/>
    </row>
    <row r="272" spans="1:18" ht="12.75" customHeight="1" x14ac:dyDescent="0.25">
      <c r="A272" s="80"/>
      <c r="Q272" s="3"/>
      <c r="R272" s="3"/>
    </row>
    <row r="273" spans="1:18" ht="12.75" customHeight="1" x14ac:dyDescent="0.25">
      <c r="A273" s="80"/>
      <c r="Q273" s="3"/>
      <c r="R273" s="3"/>
    </row>
    <row r="274" spans="1:18" ht="12.75" customHeight="1" x14ac:dyDescent="0.25">
      <c r="A274" s="80"/>
      <c r="Q274" s="3"/>
      <c r="R274" s="3"/>
    </row>
    <row r="275" spans="1:18" ht="12.75" customHeight="1" x14ac:dyDescent="0.25">
      <c r="A275" s="80"/>
      <c r="Q275" s="3"/>
      <c r="R275" s="3"/>
    </row>
    <row r="276" spans="1:18" ht="12.75" customHeight="1" x14ac:dyDescent="0.25">
      <c r="A276" s="80"/>
      <c r="Q276" s="3"/>
      <c r="R276" s="3"/>
    </row>
    <row r="277" spans="1:18" ht="12.75" customHeight="1" x14ac:dyDescent="0.25">
      <c r="A277" s="80"/>
      <c r="Q277" s="3"/>
      <c r="R277" s="3"/>
    </row>
    <row r="278" spans="1:18" ht="12.75" customHeight="1" x14ac:dyDescent="0.25">
      <c r="A278" s="80"/>
      <c r="Q278" s="3"/>
      <c r="R278" s="3"/>
    </row>
    <row r="279" spans="1:18" ht="12.75" customHeight="1" x14ac:dyDescent="0.25">
      <c r="A279" s="80"/>
      <c r="Q279" s="3"/>
      <c r="R279" s="3"/>
    </row>
    <row r="280" spans="1:18" ht="12.75" customHeight="1" x14ac:dyDescent="0.25">
      <c r="A280" s="80"/>
      <c r="Q280" s="3"/>
      <c r="R280" s="3"/>
    </row>
    <row r="281" spans="1:18" ht="12.75" customHeight="1" x14ac:dyDescent="0.25">
      <c r="A281" s="80"/>
      <c r="Q281" s="3"/>
      <c r="R281" s="3"/>
    </row>
    <row r="282" spans="1:18" ht="12.75" customHeight="1" x14ac:dyDescent="0.25">
      <c r="A282" s="80"/>
      <c r="Q282" s="3"/>
      <c r="R282" s="3"/>
    </row>
    <row r="283" spans="1:18" ht="12.75" customHeight="1" x14ac:dyDescent="0.25">
      <c r="A283" s="80"/>
      <c r="Q283" s="3"/>
      <c r="R283" s="3"/>
    </row>
    <row r="284" spans="1:18" ht="12.75" customHeight="1" x14ac:dyDescent="0.25">
      <c r="A284" s="80"/>
      <c r="Q284" s="3"/>
      <c r="R284" s="3"/>
    </row>
    <row r="285" spans="1:18" ht="12.75" customHeight="1" x14ac:dyDescent="0.25">
      <c r="A285" s="80"/>
      <c r="Q285" s="3"/>
      <c r="R285" s="3"/>
    </row>
    <row r="286" spans="1:18" ht="12.75" customHeight="1" x14ac:dyDescent="0.25">
      <c r="A286" s="80"/>
      <c r="Q286" s="3"/>
      <c r="R286" s="3"/>
    </row>
    <row r="287" spans="1:18" ht="12.75" customHeight="1" x14ac:dyDescent="0.25">
      <c r="A287" s="80"/>
      <c r="Q287" s="3"/>
      <c r="R287" s="3"/>
    </row>
    <row r="288" spans="1:18" ht="12.75" customHeight="1" x14ac:dyDescent="0.25">
      <c r="A288" s="80"/>
      <c r="Q288" s="3"/>
      <c r="R288" s="3"/>
    </row>
    <row r="289" spans="1:18" ht="12.75" customHeight="1" x14ac:dyDescent="0.25">
      <c r="A289" s="80"/>
      <c r="Q289" s="3"/>
      <c r="R289" s="3"/>
    </row>
    <row r="290" spans="1:18" ht="12.75" customHeight="1" x14ac:dyDescent="0.25">
      <c r="A290" s="80"/>
      <c r="Q290" s="3"/>
      <c r="R290" s="3"/>
    </row>
    <row r="291" spans="1:18" ht="12.75" customHeight="1" x14ac:dyDescent="0.25">
      <c r="A291" s="80"/>
      <c r="Q291" s="3"/>
      <c r="R291" s="3"/>
    </row>
    <row r="292" spans="1:18" ht="12.75" customHeight="1" x14ac:dyDescent="0.25">
      <c r="A292" s="80"/>
      <c r="Q292" s="3"/>
      <c r="R292" s="3"/>
    </row>
    <row r="293" spans="1:18" ht="12.75" customHeight="1" x14ac:dyDescent="0.25">
      <c r="A293" s="80"/>
      <c r="Q293" s="3"/>
      <c r="R293" s="3"/>
    </row>
    <row r="294" spans="1:18" ht="12.75" customHeight="1" x14ac:dyDescent="0.25">
      <c r="A294" s="80"/>
      <c r="Q294" s="3"/>
      <c r="R294" s="3"/>
    </row>
    <row r="295" spans="1:18" ht="12.75" customHeight="1" x14ac:dyDescent="0.25">
      <c r="A295" s="80"/>
      <c r="Q295" s="3"/>
      <c r="R295" s="3"/>
    </row>
    <row r="296" spans="1:18" ht="12.75" customHeight="1" x14ac:dyDescent="0.25">
      <c r="A296" s="80"/>
      <c r="Q296" s="3"/>
      <c r="R296" s="3"/>
    </row>
    <row r="297" spans="1:18" ht="12.75" customHeight="1" x14ac:dyDescent="0.25">
      <c r="A297" s="80"/>
      <c r="Q297" s="3"/>
      <c r="R297" s="3"/>
    </row>
    <row r="298" spans="1:18" ht="12.75" customHeight="1" x14ac:dyDescent="0.25">
      <c r="A298" s="80"/>
      <c r="Q298" s="3"/>
      <c r="R298" s="3"/>
    </row>
    <row r="299" spans="1:18" ht="12.75" customHeight="1" x14ac:dyDescent="0.25">
      <c r="A299" s="80"/>
      <c r="Q299" s="3"/>
      <c r="R299" s="3"/>
    </row>
    <row r="300" spans="1:18" ht="12.75" customHeight="1" x14ac:dyDescent="0.25">
      <c r="A300" s="80"/>
      <c r="Q300" s="3"/>
      <c r="R300" s="3"/>
    </row>
    <row r="301" spans="1:18" ht="12.75" customHeight="1" x14ac:dyDescent="0.25">
      <c r="A301" s="80"/>
      <c r="Q301" s="3"/>
      <c r="R301" s="3"/>
    </row>
    <row r="302" spans="1:18" ht="12.75" customHeight="1" x14ac:dyDescent="0.25">
      <c r="A302" s="80"/>
      <c r="Q302" s="3"/>
      <c r="R302" s="3"/>
    </row>
    <row r="303" spans="1:18" ht="12.75" customHeight="1" x14ac:dyDescent="0.25">
      <c r="A303" s="80"/>
      <c r="Q303" s="3"/>
      <c r="R303" s="3"/>
    </row>
    <row r="304" spans="1:18" ht="12.75" customHeight="1" x14ac:dyDescent="0.25">
      <c r="A304" s="80"/>
      <c r="Q304" s="3"/>
      <c r="R304" s="3"/>
    </row>
    <row r="305" spans="1:18" ht="12.75" customHeight="1" x14ac:dyDescent="0.25">
      <c r="A305" s="80"/>
      <c r="Q305" s="3"/>
      <c r="R305" s="3"/>
    </row>
    <row r="306" spans="1:18" ht="12.75" customHeight="1" x14ac:dyDescent="0.25">
      <c r="A306" s="80"/>
      <c r="Q306" s="3"/>
      <c r="R306" s="3"/>
    </row>
    <row r="307" spans="1:18" ht="12.75" customHeight="1" x14ac:dyDescent="0.25">
      <c r="A307" s="80"/>
      <c r="Q307" s="3"/>
      <c r="R307" s="3"/>
    </row>
    <row r="308" spans="1:18" ht="12.75" customHeight="1" x14ac:dyDescent="0.25">
      <c r="A308" s="80"/>
      <c r="Q308" s="3"/>
      <c r="R308" s="3"/>
    </row>
    <row r="309" spans="1:18" ht="12.75" customHeight="1" x14ac:dyDescent="0.25">
      <c r="A309" s="80"/>
      <c r="Q309" s="3"/>
      <c r="R309" s="3"/>
    </row>
    <row r="310" spans="1:18" ht="12.75" customHeight="1" x14ac:dyDescent="0.25">
      <c r="A310" s="80"/>
      <c r="Q310" s="3"/>
      <c r="R310" s="3"/>
    </row>
    <row r="311" spans="1:18" ht="12.75" customHeight="1" x14ac:dyDescent="0.25">
      <c r="A311" s="80"/>
      <c r="Q311" s="3"/>
      <c r="R311" s="3"/>
    </row>
    <row r="312" spans="1:18" ht="12.75" customHeight="1" x14ac:dyDescent="0.25">
      <c r="A312" s="80"/>
      <c r="Q312" s="3"/>
      <c r="R312" s="3"/>
    </row>
    <row r="313" spans="1:18" ht="12.75" customHeight="1" x14ac:dyDescent="0.25">
      <c r="A313" s="80"/>
      <c r="Q313" s="3"/>
      <c r="R313" s="3"/>
    </row>
    <row r="314" spans="1:18" ht="12.75" customHeight="1" x14ac:dyDescent="0.25">
      <c r="A314" s="80"/>
      <c r="Q314" s="3"/>
      <c r="R314" s="3"/>
    </row>
    <row r="315" spans="1:18" ht="12.75" customHeight="1" x14ac:dyDescent="0.25">
      <c r="A315" s="80"/>
      <c r="Q315" s="3"/>
      <c r="R315" s="3"/>
    </row>
    <row r="316" spans="1:18" ht="12.75" customHeight="1" x14ac:dyDescent="0.25">
      <c r="A316" s="80"/>
      <c r="Q316" s="3"/>
      <c r="R316" s="3"/>
    </row>
    <row r="317" spans="1:18" ht="12.75" customHeight="1" x14ac:dyDescent="0.25">
      <c r="A317" s="80"/>
      <c r="Q317" s="3"/>
      <c r="R317" s="3"/>
    </row>
    <row r="318" spans="1:18" ht="12.75" customHeight="1" x14ac:dyDescent="0.25">
      <c r="A318" s="80"/>
      <c r="Q318" s="3"/>
      <c r="R318" s="3"/>
    </row>
    <row r="319" spans="1:18" ht="12.75" customHeight="1" x14ac:dyDescent="0.25">
      <c r="A319" s="80"/>
      <c r="Q319" s="3"/>
      <c r="R319" s="3"/>
    </row>
    <row r="320" spans="1:18" ht="12.75" customHeight="1" x14ac:dyDescent="0.25">
      <c r="A320" s="80"/>
      <c r="Q320" s="3"/>
      <c r="R320" s="3"/>
    </row>
    <row r="321" spans="1:18" ht="12.75" customHeight="1" x14ac:dyDescent="0.25">
      <c r="A321" s="80"/>
      <c r="Q321" s="3"/>
      <c r="R321" s="3"/>
    </row>
    <row r="322" spans="1:18" ht="12.75" customHeight="1" x14ac:dyDescent="0.25">
      <c r="A322" s="80"/>
      <c r="Q322" s="3"/>
      <c r="R322" s="3"/>
    </row>
    <row r="323" spans="1:18" ht="12.75" customHeight="1" x14ac:dyDescent="0.25">
      <c r="A323" s="80"/>
      <c r="Q323" s="3"/>
      <c r="R323" s="3"/>
    </row>
    <row r="324" spans="1:18" ht="12.75" customHeight="1" x14ac:dyDescent="0.25">
      <c r="A324" s="80"/>
      <c r="Q324" s="3"/>
      <c r="R324" s="3"/>
    </row>
    <row r="325" spans="1:18" ht="12.75" customHeight="1" x14ac:dyDescent="0.25">
      <c r="A325" s="80"/>
      <c r="Q325" s="3"/>
      <c r="R325" s="3"/>
    </row>
    <row r="326" spans="1:18" ht="12.75" customHeight="1" x14ac:dyDescent="0.25">
      <c r="A326" s="80"/>
      <c r="Q326" s="3"/>
      <c r="R326" s="3"/>
    </row>
    <row r="327" spans="1:18" ht="12.75" customHeight="1" x14ac:dyDescent="0.25">
      <c r="A327" s="80"/>
      <c r="Q327" s="3"/>
      <c r="R327" s="3"/>
    </row>
    <row r="328" spans="1:18" ht="12.75" customHeight="1" x14ac:dyDescent="0.25">
      <c r="A328" s="80"/>
      <c r="Q328" s="3"/>
      <c r="R328" s="3"/>
    </row>
    <row r="329" spans="1:18" ht="12.75" customHeight="1" x14ac:dyDescent="0.25">
      <c r="A329" s="80"/>
      <c r="Q329" s="3"/>
      <c r="R329" s="3"/>
    </row>
    <row r="330" spans="1:18" ht="12.75" customHeight="1" x14ac:dyDescent="0.25">
      <c r="A330" s="80"/>
      <c r="Q330" s="3"/>
      <c r="R330" s="3"/>
    </row>
    <row r="331" spans="1:18" ht="12.75" customHeight="1" x14ac:dyDescent="0.25">
      <c r="A331" s="80"/>
      <c r="Q331" s="3"/>
      <c r="R331" s="3"/>
    </row>
    <row r="332" spans="1:18" ht="12.75" customHeight="1" x14ac:dyDescent="0.25">
      <c r="A332" s="80"/>
      <c r="Q332" s="3"/>
      <c r="R332" s="3"/>
    </row>
    <row r="333" spans="1:18" ht="12.75" customHeight="1" x14ac:dyDescent="0.25">
      <c r="A333" s="80"/>
      <c r="Q333" s="3"/>
      <c r="R333" s="3"/>
    </row>
    <row r="334" spans="1:18" ht="12.75" customHeight="1" x14ac:dyDescent="0.25">
      <c r="A334" s="80"/>
      <c r="Q334" s="3"/>
      <c r="R334" s="3"/>
    </row>
    <row r="335" spans="1:18" ht="12.75" customHeight="1" x14ac:dyDescent="0.25">
      <c r="A335" s="80"/>
      <c r="Q335" s="3"/>
      <c r="R335" s="3"/>
    </row>
    <row r="336" spans="1:18" ht="12.75" customHeight="1" x14ac:dyDescent="0.25">
      <c r="A336" s="80"/>
      <c r="Q336" s="3"/>
      <c r="R336" s="3"/>
    </row>
    <row r="337" spans="1:18" ht="12.75" customHeight="1" x14ac:dyDescent="0.25">
      <c r="A337" s="80"/>
      <c r="Q337" s="3"/>
      <c r="R337" s="3"/>
    </row>
    <row r="338" spans="1:18" ht="12.75" customHeight="1" x14ac:dyDescent="0.25">
      <c r="A338" s="80"/>
      <c r="Q338" s="3"/>
      <c r="R338" s="3"/>
    </row>
    <row r="339" spans="1:18" ht="12.75" customHeight="1" x14ac:dyDescent="0.25">
      <c r="A339" s="80"/>
      <c r="Q339" s="3"/>
      <c r="R339" s="3"/>
    </row>
    <row r="340" spans="1:18" ht="12.75" customHeight="1" x14ac:dyDescent="0.25">
      <c r="A340" s="80"/>
      <c r="Q340" s="3"/>
      <c r="R340" s="3"/>
    </row>
    <row r="341" spans="1:18" ht="12.75" customHeight="1" x14ac:dyDescent="0.25">
      <c r="A341" s="80"/>
      <c r="Q341" s="3"/>
      <c r="R341" s="3"/>
    </row>
    <row r="342" spans="1:18" ht="12.75" customHeight="1" x14ac:dyDescent="0.25">
      <c r="A342" s="80"/>
      <c r="Q342" s="3"/>
      <c r="R342" s="3"/>
    </row>
    <row r="343" spans="1:18" ht="12.75" customHeight="1" x14ac:dyDescent="0.25">
      <c r="A343" s="80"/>
      <c r="Q343" s="3"/>
      <c r="R343" s="3"/>
    </row>
    <row r="344" spans="1:18" ht="12.75" customHeight="1" x14ac:dyDescent="0.25">
      <c r="A344" s="80"/>
      <c r="Q344" s="3"/>
      <c r="R344" s="3"/>
    </row>
    <row r="345" spans="1:18" ht="12.75" customHeight="1" x14ac:dyDescent="0.25">
      <c r="A345" s="80"/>
      <c r="Q345" s="3"/>
      <c r="R345" s="3"/>
    </row>
    <row r="346" spans="1:18" ht="12.75" customHeight="1" x14ac:dyDescent="0.25">
      <c r="A346" s="80"/>
      <c r="Q346" s="3"/>
      <c r="R346" s="3"/>
    </row>
    <row r="347" spans="1:18" ht="12.75" customHeight="1" x14ac:dyDescent="0.25">
      <c r="A347" s="80"/>
      <c r="Q347" s="3"/>
      <c r="R347" s="3"/>
    </row>
    <row r="348" spans="1:18" ht="12.75" customHeight="1" x14ac:dyDescent="0.25">
      <c r="A348" s="80"/>
      <c r="Q348" s="3"/>
      <c r="R348" s="3"/>
    </row>
    <row r="349" spans="1:18" ht="12.75" customHeight="1" x14ac:dyDescent="0.25">
      <c r="A349" s="80"/>
      <c r="Q349" s="3"/>
      <c r="R349" s="3"/>
    </row>
    <row r="350" spans="1:18" ht="12.75" customHeight="1" x14ac:dyDescent="0.25">
      <c r="A350" s="80"/>
      <c r="Q350" s="3"/>
      <c r="R350" s="3"/>
    </row>
    <row r="351" spans="1:18" ht="12.75" customHeight="1" x14ac:dyDescent="0.25">
      <c r="A351" s="80"/>
      <c r="Q351" s="3"/>
      <c r="R351" s="3"/>
    </row>
    <row r="352" spans="1:18" ht="12.75" customHeight="1" x14ac:dyDescent="0.25">
      <c r="A352" s="80"/>
      <c r="Q352" s="3"/>
      <c r="R352" s="3"/>
    </row>
    <row r="353" spans="1:18" ht="12.75" customHeight="1" x14ac:dyDescent="0.25">
      <c r="A353" s="80"/>
      <c r="Q353" s="3"/>
      <c r="R353" s="3"/>
    </row>
    <row r="354" spans="1:18" ht="12.75" customHeight="1" x14ac:dyDescent="0.25">
      <c r="A354" s="80"/>
      <c r="Q354" s="3"/>
      <c r="R354" s="3"/>
    </row>
    <row r="355" spans="1:18" ht="12.75" customHeight="1" x14ac:dyDescent="0.25">
      <c r="A355" s="80"/>
      <c r="Q355" s="3"/>
      <c r="R355" s="3"/>
    </row>
    <row r="356" spans="1:18" ht="12.75" customHeight="1" x14ac:dyDescent="0.25">
      <c r="A356" s="80"/>
      <c r="Q356" s="3"/>
      <c r="R356" s="3"/>
    </row>
    <row r="357" spans="1:18" ht="12.75" customHeight="1" x14ac:dyDescent="0.25">
      <c r="A357" s="80"/>
      <c r="Q357" s="3"/>
      <c r="R357" s="3"/>
    </row>
    <row r="358" spans="1:18" ht="12.75" customHeight="1" x14ac:dyDescent="0.25">
      <c r="A358" s="80"/>
      <c r="Q358" s="3"/>
      <c r="R358" s="3"/>
    </row>
    <row r="359" spans="1:18" ht="12.75" customHeight="1" x14ac:dyDescent="0.25">
      <c r="A359" s="80"/>
      <c r="Q359" s="3"/>
      <c r="R359" s="3"/>
    </row>
    <row r="360" spans="1:18" ht="12.75" customHeight="1" x14ac:dyDescent="0.25">
      <c r="A360" s="80"/>
      <c r="Q360" s="3"/>
      <c r="R360" s="3"/>
    </row>
    <row r="361" spans="1:18" ht="12.75" customHeight="1" x14ac:dyDescent="0.25">
      <c r="A361" s="80"/>
      <c r="Q361" s="3"/>
      <c r="R361" s="3"/>
    </row>
    <row r="362" spans="1:18" ht="12.75" customHeight="1" x14ac:dyDescent="0.25">
      <c r="A362" s="80"/>
      <c r="Q362" s="3"/>
      <c r="R362" s="3"/>
    </row>
    <row r="363" spans="1:18" ht="12.75" customHeight="1" x14ac:dyDescent="0.25">
      <c r="A363" s="80"/>
      <c r="Q363" s="3"/>
      <c r="R363" s="3"/>
    </row>
    <row r="364" spans="1:18" ht="12.75" customHeight="1" x14ac:dyDescent="0.25">
      <c r="A364" s="80"/>
      <c r="Q364" s="3"/>
      <c r="R364" s="3"/>
    </row>
    <row r="365" spans="1:18" ht="12.75" customHeight="1" x14ac:dyDescent="0.25">
      <c r="A365" s="80"/>
      <c r="Q365" s="3"/>
      <c r="R365" s="3"/>
    </row>
    <row r="366" spans="1:18" ht="12.75" customHeight="1" x14ac:dyDescent="0.25">
      <c r="A366" s="80"/>
      <c r="Q366" s="3"/>
      <c r="R366" s="3"/>
    </row>
    <row r="367" spans="1:18" ht="12.75" customHeight="1" x14ac:dyDescent="0.25">
      <c r="A367" s="80"/>
      <c r="Q367" s="3"/>
      <c r="R367" s="3"/>
    </row>
    <row r="368" spans="1:18" ht="12.75" customHeight="1" x14ac:dyDescent="0.25">
      <c r="A368" s="80"/>
      <c r="Q368" s="3"/>
      <c r="R368" s="3"/>
    </row>
    <row r="369" spans="1:18" ht="12.75" customHeight="1" x14ac:dyDescent="0.25">
      <c r="A369" s="80"/>
      <c r="Q369" s="3"/>
      <c r="R369" s="3"/>
    </row>
    <row r="370" spans="1:18" ht="12.75" customHeight="1" x14ac:dyDescent="0.25">
      <c r="A370" s="80"/>
      <c r="Q370" s="3"/>
      <c r="R370" s="3"/>
    </row>
    <row r="371" spans="1:18" ht="12.75" customHeight="1" x14ac:dyDescent="0.25">
      <c r="A371" s="80"/>
      <c r="Q371" s="3"/>
      <c r="R371" s="3"/>
    </row>
    <row r="372" spans="1:18" ht="12.75" customHeight="1" x14ac:dyDescent="0.25">
      <c r="A372" s="80"/>
      <c r="Q372" s="3"/>
      <c r="R372" s="3"/>
    </row>
    <row r="373" spans="1:18" ht="12.75" customHeight="1" x14ac:dyDescent="0.25">
      <c r="A373" s="80"/>
      <c r="Q373" s="3"/>
      <c r="R373" s="3"/>
    </row>
    <row r="374" spans="1:18" ht="12.75" customHeight="1" x14ac:dyDescent="0.25">
      <c r="A374" s="80"/>
      <c r="Q374" s="3"/>
      <c r="R374" s="3"/>
    </row>
    <row r="375" spans="1:18" ht="12.75" customHeight="1" x14ac:dyDescent="0.25">
      <c r="A375" s="80"/>
      <c r="Q375" s="3"/>
      <c r="R375" s="3"/>
    </row>
    <row r="376" spans="1:18" ht="12.75" customHeight="1" x14ac:dyDescent="0.25">
      <c r="A376" s="80"/>
      <c r="Q376" s="3"/>
      <c r="R376" s="3"/>
    </row>
    <row r="377" spans="1:18" ht="12.75" customHeight="1" x14ac:dyDescent="0.25">
      <c r="A377" s="80"/>
      <c r="Q377" s="3"/>
      <c r="R377" s="3"/>
    </row>
    <row r="378" spans="1:18" ht="12.75" customHeight="1" x14ac:dyDescent="0.25">
      <c r="A378" s="80"/>
      <c r="Q378" s="3"/>
      <c r="R378" s="3"/>
    </row>
    <row r="379" spans="1:18" ht="12.75" customHeight="1" x14ac:dyDescent="0.25">
      <c r="A379" s="80"/>
      <c r="Q379" s="3"/>
      <c r="R379" s="3"/>
    </row>
    <row r="380" spans="1:18" ht="12.75" customHeight="1" x14ac:dyDescent="0.25">
      <c r="A380" s="80"/>
      <c r="Q380" s="3"/>
      <c r="R380" s="3"/>
    </row>
    <row r="381" spans="1:18" ht="12.75" customHeight="1" x14ac:dyDescent="0.25">
      <c r="A381" s="80"/>
      <c r="Q381" s="3"/>
      <c r="R381" s="3"/>
    </row>
    <row r="382" spans="1:18" ht="12.75" customHeight="1" x14ac:dyDescent="0.25">
      <c r="A382" s="80"/>
      <c r="Q382" s="3"/>
      <c r="R382" s="3"/>
    </row>
    <row r="383" spans="1:18" ht="12.75" customHeight="1" x14ac:dyDescent="0.25">
      <c r="A383" s="80"/>
      <c r="Q383" s="3"/>
      <c r="R383" s="3"/>
    </row>
    <row r="384" spans="1:18" ht="12.75" customHeight="1" x14ac:dyDescent="0.25">
      <c r="A384" s="80"/>
      <c r="Q384" s="3"/>
      <c r="R384" s="3"/>
    </row>
    <row r="385" spans="1:18" ht="12.75" customHeight="1" x14ac:dyDescent="0.25">
      <c r="A385" s="80"/>
      <c r="Q385" s="3"/>
      <c r="R385" s="3"/>
    </row>
    <row r="386" spans="1:18" ht="12.75" customHeight="1" x14ac:dyDescent="0.25">
      <c r="A386" s="80"/>
      <c r="Q386" s="3"/>
      <c r="R386" s="3"/>
    </row>
    <row r="387" spans="1:18" ht="12.75" customHeight="1" x14ac:dyDescent="0.25">
      <c r="A387" s="80"/>
      <c r="Q387" s="3"/>
      <c r="R387" s="3"/>
    </row>
    <row r="388" spans="1:18" ht="12.75" customHeight="1" x14ac:dyDescent="0.25">
      <c r="A388" s="80"/>
      <c r="Q388" s="3"/>
      <c r="R388" s="3"/>
    </row>
    <row r="389" spans="1:18" ht="12.75" customHeight="1" x14ac:dyDescent="0.25">
      <c r="A389" s="80"/>
      <c r="Q389" s="3"/>
      <c r="R389" s="3"/>
    </row>
    <row r="390" spans="1:18" ht="12.75" customHeight="1" x14ac:dyDescent="0.25">
      <c r="A390" s="80"/>
      <c r="Q390" s="3"/>
      <c r="R390" s="3"/>
    </row>
    <row r="391" spans="1:18" ht="12.75" customHeight="1" x14ac:dyDescent="0.25">
      <c r="A391" s="80"/>
      <c r="Q391" s="3"/>
      <c r="R391" s="3"/>
    </row>
    <row r="392" spans="1:18" ht="12.75" customHeight="1" x14ac:dyDescent="0.25">
      <c r="A392" s="80"/>
      <c r="Q392" s="3"/>
      <c r="R392" s="3"/>
    </row>
    <row r="393" spans="1:18" ht="12.75" customHeight="1" x14ac:dyDescent="0.25">
      <c r="A393" s="80"/>
      <c r="Q393" s="3"/>
      <c r="R393" s="3"/>
    </row>
    <row r="394" spans="1:18" ht="12.75" customHeight="1" x14ac:dyDescent="0.25">
      <c r="A394" s="80"/>
      <c r="Q394" s="3"/>
      <c r="R394" s="3"/>
    </row>
    <row r="395" spans="1:18" ht="12.75" customHeight="1" x14ac:dyDescent="0.25">
      <c r="A395" s="80"/>
      <c r="Q395" s="3"/>
      <c r="R395" s="3"/>
    </row>
    <row r="396" spans="1:18" ht="12.75" customHeight="1" x14ac:dyDescent="0.25">
      <c r="A396" s="80"/>
      <c r="Q396" s="3"/>
      <c r="R396" s="3"/>
    </row>
    <row r="397" spans="1:18" ht="12.75" customHeight="1" x14ac:dyDescent="0.25">
      <c r="A397" s="80"/>
      <c r="Q397" s="3"/>
      <c r="R397" s="3"/>
    </row>
    <row r="398" spans="1:18" ht="12.75" customHeight="1" x14ac:dyDescent="0.25">
      <c r="A398" s="80"/>
      <c r="Q398" s="3"/>
      <c r="R398" s="3"/>
    </row>
    <row r="399" spans="1:18" ht="12.75" customHeight="1" x14ac:dyDescent="0.25">
      <c r="A399" s="80"/>
      <c r="Q399" s="3"/>
      <c r="R399" s="3"/>
    </row>
    <row r="400" spans="1:18" ht="12.75" customHeight="1" x14ac:dyDescent="0.25">
      <c r="A400" s="80"/>
      <c r="Q400" s="3"/>
      <c r="R400" s="3"/>
    </row>
    <row r="401" spans="1:18" ht="12.75" customHeight="1" x14ac:dyDescent="0.25">
      <c r="A401" s="80"/>
      <c r="Q401" s="3"/>
      <c r="R401" s="3"/>
    </row>
    <row r="402" spans="1:18" ht="12.75" customHeight="1" x14ac:dyDescent="0.25">
      <c r="A402" s="80"/>
      <c r="Q402" s="3"/>
      <c r="R402" s="3"/>
    </row>
    <row r="403" spans="1:18" ht="12.75" customHeight="1" x14ac:dyDescent="0.25">
      <c r="A403" s="80"/>
      <c r="Q403" s="3"/>
      <c r="R403" s="3"/>
    </row>
    <row r="404" spans="1:18" ht="12.75" customHeight="1" x14ac:dyDescent="0.25">
      <c r="A404" s="80"/>
      <c r="Q404" s="3"/>
      <c r="R404" s="3"/>
    </row>
    <row r="405" spans="1:18" ht="12.75" customHeight="1" x14ac:dyDescent="0.25">
      <c r="A405" s="80"/>
      <c r="Q405" s="3"/>
      <c r="R405" s="3"/>
    </row>
    <row r="406" spans="1:18" ht="12.75" customHeight="1" x14ac:dyDescent="0.25">
      <c r="A406" s="80"/>
      <c r="Q406" s="3"/>
      <c r="R406" s="3"/>
    </row>
    <row r="407" spans="1:18" ht="12.75" customHeight="1" x14ac:dyDescent="0.25">
      <c r="A407" s="80"/>
      <c r="Q407" s="3"/>
      <c r="R407" s="3"/>
    </row>
    <row r="408" spans="1:18" ht="12.75" customHeight="1" x14ac:dyDescent="0.25">
      <c r="A408" s="80"/>
      <c r="Q408" s="3"/>
      <c r="R408" s="3"/>
    </row>
    <row r="409" spans="1:18" ht="12.75" customHeight="1" x14ac:dyDescent="0.25">
      <c r="A409" s="80"/>
      <c r="Q409" s="3"/>
      <c r="R409" s="3"/>
    </row>
    <row r="410" spans="1:18" ht="12.75" customHeight="1" x14ac:dyDescent="0.25">
      <c r="A410" s="80"/>
      <c r="Q410" s="3"/>
      <c r="R410" s="3"/>
    </row>
    <row r="411" spans="1:18" ht="12.75" customHeight="1" x14ac:dyDescent="0.25">
      <c r="A411" s="80"/>
      <c r="Q411" s="3"/>
      <c r="R411" s="3"/>
    </row>
    <row r="412" spans="1:18" ht="12.75" customHeight="1" x14ac:dyDescent="0.25">
      <c r="A412" s="80"/>
      <c r="Q412" s="3"/>
      <c r="R412" s="3"/>
    </row>
    <row r="413" spans="1:18" ht="12.75" customHeight="1" x14ac:dyDescent="0.25">
      <c r="A413" s="80"/>
      <c r="Q413" s="3"/>
      <c r="R413" s="3"/>
    </row>
    <row r="414" spans="1:18" ht="12.75" customHeight="1" x14ac:dyDescent="0.25">
      <c r="A414" s="80"/>
      <c r="Q414" s="3"/>
      <c r="R414" s="3"/>
    </row>
    <row r="415" spans="1:18" ht="12.75" customHeight="1" x14ac:dyDescent="0.25">
      <c r="A415" s="80"/>
      <c r="Q415" s="3"/>
      <c r="R415" s="3"/>
    </row>
    <row r="416" spans="1:18" ht="12.75" customHeight="1" x14ac:dyDescent="0.25">
      <c r="A416" s="80"/>
      <c r="Q416" s="3"/>
      <c r="R416" s="3"/>
    </row>
    <row r="417" spans="1:18" ht="12.75" customHeight="1" x14ac:dyDescent="0.25">
      <c r="A417" s="80"/>
      <c r="Q417" s="3"/>
      <c r="R417" s="3"/>
    </row>
    <row r="418" spans="1:18" ht="12.75" customHeight="1" x14ac:dyDescent="0.25">
      <c r="A418" s="80"/>
      <c r="Q418" s="3"/>
      <c r="R418" s="3"/>
    </row>
    <row r="419" spans="1:18" ht="12.75" customHeight="1" x14ac:dyDescent="0.25">
      <c r="A419" s="80"/>
      <c r="Q419" s="3"/>
      <c r="R419" s="3"/>
    </row>
    <row r="420" spans="1:18" ht="12.75" customHeight="1" x14ac:dyDescent="0.25">
      <c r="A420" s="80"/>
      <c r="Q420" s="3"/>
      <c r="R420" s="3"/>
    </row>
    <row r="421" spans="1:18" ht="12.75" customHeight="1" x14ac:dyDescent="0.25">
      <c r="A421" s="80"/>
      <c r="Q421" s="3"/>
      <c r="R421" s="3"/>
    </row>
    <row r="422" spans="1:18" ht="12.75" customHeight="1" x14ac:dyDescent="0.25">
      <c r="A422" s="80"/>
      <c r="Q422" s="3"/>
      <c r="R422" s="3"/>
    </row>
    <row r="423" spans="1:18" ht="12.75" customHeight="1" x14ac:dyDescent="0.25">
      <c r="A423" s="80"/>
      <c r="Q423" s="3"/>
      <c r="R423" s="3"/>
    </row>
    <row r="424" spans="1:18" ht="12.75" customHeight="1" x14ac:dyDescent="0.25">
      <c r="A424" s="80"/>
      <c r="Q424" s="3"/>
      <c r="R424" s="3"/>
    </row>
    <row r="425" spans="1:18" ht="12.75" customHeight="1" x14ac:dyDescent="0.25">
      <c r="A425" s="80"/>
      <c r="Q425" s="3"/>
      <c r="R425" s="3"/>
    </row>
    <row r="426" spans="1:18" ht="12.75" customHeight="1" x14ac:dyDescent="0.25">
      <c r="A426" s="80"/>
      <c r="Q426" s="3"/>
      <c r="R426" s="3"/>
    </row>
    <row r="427" spans="1:18" ht="12.75" customHeight="1" x14ac:dyDescent="0.25">
      <c r="A427" s="80"/>
      <c r="Q427" s="3"/>
      <c r="R427" s="3"/>
    </row>
    <row r="428" spans="1:18" ht="12.75" customHeight="1" x14ac:dyDescent="0.25">
      <c r="A428" s="80"/>
      <c r="Q428" s="3"/>
      <c r="R428" s="3"/>
    </row>
    <row r="429" spans="1:18" ht="12.75" customHeight="1" x14ac:dyDescent="0.25">
      <c r="A429" s="80"/>
      <c r="Q429" s="3"/>
      <c r="R429" s="3"/>
    </row>
    <row r="430" spans="1:18" ht="12.75" customHeight="1" x14ac:dyDescent="0.25">
      <c r="A430" s="80"/>
      <c r="Q430" s="3"/>
      <c r="R430" s="3"/>
    </row>
    <row r="431" spans="1:18" ht="12.75" customHeight="1" x14ac:dyDescent="0.25">
      <c r="A431" s="80"/>
      <c r="Q431" s="3"/>
      <c r="R431" s="3"/>
    </row>
    <row r="432" spans="1:18" ht="12.75" customHeight="1" x14ac:dyDescent="0.25">
      <c r="A432" s="80"/>
      <c r="Q432" s="3"/>
      <c r="R432" s="3"/>
    </row>
    <row r="433" spans="1:18" ht="12.75" customHeight="1" x14ac:dyDescent="0.25">
      <c r="A433" s="80"/>
      <c r="Q433" s="3"/>
      <c r="R433" s="3"/>
    </row>
    <row r="434" spans="1:18" ht="12.75" customHeight="1" x14ac:dyDescent="0.25">
      <c r="A434" s="80"/>
      <c r="Q434" s="3"/>
      <c r="R434" s="3"/>
    </row>
    <row r="435" spans="1:18" ht="12.75" customHeight="1" x14ac:dyDescent="0.25">
      <c r="A435" s="80"/>
      <c r="Q435" s="3"/>
      <c r="R435" s="3"/>
    </row>
    <row r="436" spans="1:18" ht="12.75" customHeight="1" x14ac:dyDescent="0.25">
      <c r="A436" s="80"/>
      <c r="Q436" s="3"/>
      <c r="R436" s="3"/>
    </row>
    <row r="437" spans="1:18" ht="12.75" customHeight="1" x14ac:dyDescent="0.25">
      <c r="A437" s="80"/>
      <c r="Q437" s="3"/>
      <c r="R437" s="3"/>
    </row>
    <row r="438" spans="1:18" ht="12.75" customHeight="1" x14ac:dyDescent="0.25">
      <c r="A438" s="80"/>
      <c r="Q438" s="3"/>
      <c r="R438" s="3"/>
    </row>
    <row r="439" spans="1:18" ht="12.75" customHeight="1" x14ac:dyDescent="0.25">
      <c r="A439" s="80"/>
      <c r="Q439" s="3"/>
      <c r="R439" s="3"/>
    </row>
    <row r="440" spans="1:18" ht="12.75" customHeight="1" x14ac:dyDescent="0.25">
      <c r="A440" s="80"/>
      <c r="Q440" s="3"/>
      <c r="R440" s="3"/>
    </row>
    <row r="441" spans="1:18" ht="12.75" customHeight="1" x14ac:dyDescent="0.25">
      <c r="A441" s="80"/>
      <c r="Q441" s="3"/>
      <c r="R441" s="3"/>
    </row>
    <row r="442" spans="1:18" ht="12.75" customHeight="1" x14ac:dyDescent="0.25">
      <c r="A442" s="80"/>
      <c r="Q442" s="3"/>
      <c r="R442" s="3"/>
    </row>
    <row r="443" spans="1:18" ht="12.75" customHeight="1" x14ac:dyDescent="0.25">
      <c r="A443" s="80"/>
      <c r="Q443" s="3"/>
      <c r="R443" s="3"/>
    </row>
    <row r="444" spans="1:18" ht="12.75" customHeight="1" x14ac:dyDescent="0.25">
      <c r="A444" s="80"/>
      <c r="Q444" s="3"/>
      <c r="R444" s="3"/>
    </row>
    <row r="445" spans="1:18" ht="12.75" customHeight="1" x14ac:dyDescent="0.25">
      <c r="A445" s="80"/>
      <c r="Q445" s="3"/>
      <c r="R445" s="3"/>
    </row>
    <row r="446" spans="1:18" ht="12.75" customHeight="1" x14ac:dyDescent="0.25">
      <c r="A446" s="80"/>
      <c r="Q446" s="3"/>
      <c r="R446" s="3"/>
    </row>
    <row r="447" spans="1:18" ht="12.75" customHeight="1" x14ac:dyDescent="0.25">
      <c r="A447" s="80"/>
      <c r="Q447" s="3"/>
      <c r="R447" s="3"/>
    </row>
    <row r="448" spans="1:18" ht="12.75" customHeight="1" x14ac:dyDescent="0.25">
      <c r="A448" s="80"/>
      <c r="Q448" s="3"/>
      <c r="R448" s="3"/>
    </row>
    <row r="449" spans="1:18" ht="12.75" customHeight="1" x14ac:dyDescent="0.25">
      <c r="A449" s="80"/>
      <c r="Q449" s="3"/>
      <c r="R449" s="3"/>
    </row>
    <row r="450" spans="1:18" ht="12.75" customHeight="1" x14ac:dyDescent="0.25">
      <c r="A450" s="80"/>
      <c r="Q450" s="3"/>
      <c r="R450" s="3"/>
    </row>
    <row r="451" spans="1:18" ht="12.75" customHeight="1" x14ac:dyDescent="0.25">
      <c r="A451" s="80"/>
      <c r="Q451" s="3"/>
      <c r="R451" s="3"/>
    </row>
    <row r="452" spans="1:18" ht="12.75" customHeight="1" x14ac:dyDescent="0.25">
      <c r="A452" s="80"/>
      <c r="Q452" s="3"/>
      <c r="R452" s="3"/>
    </row>
    <row r="453" spans="1:18" ht="12.75" customHeight="1" x14ac:dyDescent="0.25">
      <c r="A453" s="80"/>
      <c r="Q453" s="3"/>
      <c r="R453" s="3"/>
    </row>
    <row r="454" spans="1:18" ht="12.75" customHeight="1" x14ac:dyDescent="0.25">
      <c r="A454" s="80"/>
      <c r="Q454" s="3"/>
      <c r="R454" s="3"/>
    </row>
    <row r="455" spans="1:18" ht="12.75" customHeight="1" x14ac:dyDescent="0.25">
      <c r="A455" s="80"/>
      <c r="Q455" s="3"/>
      <c r="R455" s="3"/>
    </row>
    <row r="456" spans="1:18" ht="12.75" customHeight="1" x14ac:dyDescent="0.25">
      <c r="A456" s="80"/>
      <c r="Q456" s="3"/>
      <c r="R456" s="3"/>
    </row>
    <row r="457" spans="1:18" ht="12.75" customHeight="1" x14ac:dyDescent="0.25">
      <c r="A457" s="80"/>
      <c r="Q457" s="3"/>
      <c r="R457" s="3"/>
    </row>
    <row r="458" spans="1:18" ht="12.75" customHeight="1" x14ac:dyDescent="0.25">
      <c r="A458" s="80"/>
      <c r="Q458" s="3"/>
      <c r="R458" s="3"/>
    </row>
    <row r="459" spans="1:18" ht="12.75" customHeight="1" x14ac:dyDescent="0.25">
      <c r="A459" s="80"/>
      <c r="Q459" s="3"/>
      <c r="R459" s="3"/>
    </row>
    <row r="460" spans="1:18" ht="12.75" customHeight="1" x14ac:dyDescent="0.25">
      <c r="A460" s="80"/>
      <c r="Q460" s="3"/>
      <c r="R460" s="3"/>
    </row>
    <row r="461" spans="1:18" ht="12.75" customHeight="1" x14ac:dyDescent="0.25">
      <c r="A461" s="80"/>
      <c r="Q461" s="3"/>
      <c r="R461" s="3"/>
    </row>
    <row r="462" spans="1:18" ht="12.75" customHeight="1" x14ac:dyDescent="0.25">
      <c r="A462" s="80"/>
      <c r="Q462" s="3"/>
      <c r="R462" s="3"/>
    </row>
    <row r="463" spans="1:18" ht="12.75" customHeight="1" x14ac:dyDescent="0.25">
      <c r="A463" s="80"/>
      <c r="Q463" s="3"/>
      <c r="R463" s="3"/>
    </row>
    <row r="464" spans="1:18" ht="12.75" customHeight="1" x14ac:dyDescent="0.25">
      <c r="A464" s="80"/>
      <c r="Q464" s="3"/>
      <c r="R464" s="3"/>
    </row>
    <row r="465" spans="1:18" ht="12.75" customHeight="1" x14ac:dyDescent="0.25">
      <c r="A465" s="80"/>
      <c r="Q465" s="3"/>
      <c r="R465" s="3"/>
    </row>
    <row r="466" spans="1:18" ht="12.75" customHeight="1" x14ac:dyDescent="0.25">
      <c r="A466" s="80"/>
      <c r="Q466" s="3"/>
      <c r="R466" s="3"/>
    </row>
    <row r="467" spans="1:18" ht="12.75" customHeight="1" x14ac:dyDescent="0.25">
      <c r="A467" s="80"/>
      <c r="Q467" s="3"/>
      <c r="R467" s="3"/>
    </row>
    <row r="468" spans="1:18" ht="12.75" customHeight="1" x14ac:dyDescent="0.25">
      <c r="A468" s="80"/>
      <c r="Q468" s="3"/>
      <c r="R468" s="3"/>
    </row>
    <row r="469" spans="1:18" ht="12.75" customHeight="1" x14ac:dyDescent="0.25">
      <c r="A469" s="80"/>
      <c r="Q469" s="3"/>
      <c r="R469" s="3"/>
    </row>
    <row r="470" spans="1:18" ht="12.75" customHeight="1" x14ac:dyDescent="0.25">
      <c r="A470" s="80"/>
      <c r="Q470" s="3"/>
      <c r="R470" s="3"/>
    </row>
    <row r="471" spans="1:18" ht="12.75" customHeight="1" x14ac:dyDescent="0.25">
      <c r="A471" s="80"/>
      <c r="Q471" s="3"/>
      <c r="R471" s="3"/>
    </row>
    <row r="472" spans="1:18" ht="12.75" customHeight="1" x14ac:dyDescent="0.25">
      <c r="A472" s="80"/>
      <c r="Q472" s="3"/>
      <c r="R472" s="3"/>
    </row>
    <row r="473" spans="1:18" ht="12.75" customHeight="1" x14ac:dyDescent="0.25">
      <c r="A473" s="80"/>
      <c r="Q473" s="3"/>
      <c r="R473" s="3"/>
    </row>
    <row r="474" spans="1:18" ht="12.75" customHeight="1" x14ac:dyDescent="0.25">
      <c r="A474" s="80"/>
      <c r="Q474" s="3"/>
      <c r="R474" s="3"/>
    </row>
    <row r="475" spans="1:18" ht="12.75" customHeight="1" x14ac:dyDescent="0.25">
      <c r="A475" s="80"/>
      <c r="Q475" s="3"/>
      <c r="R475" s="3"/>
    </row>
    <row r="476" spans="1:18" ht="12.75" customHeight="1" x14ac:dyDescent="0.25">
      <c r="A476" s="80"/>
      <c r="Q476" s="3"/>
      <c r="R476" s="3"/>
    </row>
    <row r="477" spans="1:18" ht="12.75" customHeight="1" x14ac:dyDescent="0.25">
      <c r="A477" s="80"/>
      <c r="Q477" s="3"/>
      <c r="R477" s="3"/>
    </row>
    <row r="478" spans="1:18" ht="12.75" customHeight="1" x14ac:dyDescent="0.25">
      <c r="A478" s="80"/>
      <c r="Q478" s="3"/>
      <c r="R478" s="3"/>
    </row>
    <row r="479" spans="1:18" ht="12.75" customHeight="1" x14ac:dyDescent="0.25">
      <c r="A479" s="80"/>
      <c r="Q479" s="3"/>
      <c r="R479" s="3"/>
    </row>
    <row r="480" spans="1:18" ht="12.75" customHeight="1" x14ac:dyDescent="0.25">
      <c r="A480" s="80"/>
      <c r="Q480" s="3"/>
      <c r="R480" s="3"/>
    </row>
    <row r="481" spans="1:18" ht="12.75" customHeight="1" x14ac:dyDescent="0.25">
      <c r="A481" s="80"/>
      <c r="Q481" s="3"/>
      <c r="R481" s="3"/>
    </row>
    <row r="482" spans="1:18" ht="12.75" customHeight="1" x14ac:dyDescent="0.25">
      <c r="A482" s="80"/>
      <c r="Q482" s="3"/>
      <c r="R482" s="3"/>
    </row>
    <row r="483" spans="1:18" ht="12.75" customHeight="1" x14ac:dyDescent="0.25">
      <c r="A483" s="80"/>
      <c r="Q483" s="3"/>
      <c r="R483" s="3"/>
    </row>
    <row r="484" spans="1:18" ht="12.75" customHeight="1" x14ac:dyDescent="0.25">
      <c r="A484" s="80"/>
      <c r="Q484" s="3"/>
      <c r="R484" s="3"/>
    </row>
    <row r="485" spans="1:18" ht="12.75" customHeight="1" x14ac:dyDescent="0.25">
      <c r="A485" s="80"/>
      <c r="Q485" s="3"/>
      <c r="R485" s="3"/>
    </row>
    <row r="486" spans="1:18" ht="12.75" customHeight="1" x14ac:dyDescent="0.25">
      <c r="A486" s="80"/>
      <c r="Q486" s="3"/>
      <c r="R486" s="3"/>
    </row>
    <row r="487" spans="1:18" ht="12.75" customHeight="1" x14ac:dyDescent="0.25">
      <c r="A487" s="80"/>
      <c r="Q487" s="3"/>
      <c r="R487" s="3"/>
    </row>
    <row r="488" spans="1:18" ht="12.75" customHeight="1" x14ac:dyDescent="0.25">
      <c r="A488" s="80"/>
      <c r="Q488" s="3"/>
      <c r="R488" s="3"/>
    </row>
    <row r="489" spans="1:18" ht="12.75" customHeight="1" x14ac:dyDescent="0.25">
      <c r="A489" s="80"/>
      <c r="Q489" s="3"/>
      <c r="R489" s="3"/>
    </row>
    <row r="490" spans="1:18" ht="12.75" customHeight="1" x14ac:dyDescent="0.25">
      <c r="A490" s="80"/>
      <c r="Q490" s="3"/>
      <c r="R490" s="3"/>
    </row>
    <row r="491" spans="1:18" ht="12.75" customHeight="1" x14ac:dyDescent="0.25">
      <c r="A491" s="80"/>
      <c r="Q491" s="3"/>
      <c r="R491" s="3"/>
    </row>
    <row r="492" spans="1:18" ht="12.75" customHeight="1" x14ac:dyDescent="0.25">
      <c r="A492" s="80"/>
      <c r="Q492" s="3"/>
      <c r="R492" s="3"/>
    </row>
    <row r="493" spans="1:18" ht="12.75" customHeight="1" x14ac:dyDescent="0.25">
      <c r="A493" s="80"/>
      <c r="Q493" s="3"/>
      <c r="R493" s="3"/>
    </row>
    <row r="494" spans="1:18" ht="12.75" customHeight="1" x14ac:dyDescent="0.25">
      <c r="A494" s="80"/>
      <c r="Q494" s="3"/>
      <c r="R494" s="3"/>
    </row>
    <row r="495" spans="1:18" ht="12.75" customHeight="1" x14ac:dyDescent="0.25">
      <c r="A495" s="80"/>
      <c r="Q495" s="3"/>
      <c r="R495" s="3"/>
    </row>
    <row r="496" spans="1:18" ht="12.75" customHeight="1" x14ac:dyDescent="0.25">
      <c r="A496" s="80"/>
      <c r="Q496" s="3"/>
      <c r="R496" s="3"/>
    </row>
    <row r="497" spans="1:18" ht="12.75" customHeight="1" x14ac:dyDescent="0.25">
      <c r="A497" s="80"/>
      <c r="Q497" s="3"/>
      <c r="R497" s="3"/>
    </row>
    <row r="498" spans="1:18" ht="12.75" customHeight="1" x14ac:dyDescent="0.25">
      <c r="A498" s="80"/>
      <c r="Q498" s="3"/>
      <c r="R498" s="3"/>
    </row>
    <row r="499" spans="1:18" ht="12.75" customHeight="1" x14ac:dyDescent="0.25">
      <c r="A499" s="80"/>
      <c r="Q499" s="3"/>
      <c r="R499" s="3"/>
    </row>
    <row r="500" spans="1:18" ht="12.75" customHeight="1" x14ac:dyDescent="0.25">
      <c r="A500" s="80"/>
      <c r="Q500" s="3"/>
      <c r="R500" s="3"/>
    </row>
    <row r="501" spans="1:18" ht="12.75" customHeight="1" x14ac:dyDescent="0.25">
      <c r="A501" s="80"/>
      <c r="Q501" s="3"/>
      <c r="R501" s="3"/>
    </row>
    <row r="502" spans="1:18" ht="12.75" customHeight="1" x14ac:dyDescent="0.25">
      <c r="A502" s="80"/>
      <c r="Q502" s="3"/>
      <c r="R502" s="3"/>
    </row>
    <row r="503" spans="1:18" ht="12.75" customHeight="1" x14ac:dyDescent="0.25">
      <c r="A503" s="80"/>
      <c r="Q503" s="3"/>
      <c r="R503" s="3"/>
    </row>
    <row r="504" spans="1:18" ht="12.75" customHeight="1" x14ac:dyDescent="0.25">
      <c r="A504" s="80"/>
      <c r="Q504" s="3"/>
      <c r="R504" s="3"/>
    </row>
    <row r="505" spans="1:18" ht="12.75" customHeight="1" x14ac:dyDescent="0.25">
      <c r="A505" s="80"/>
      <c r="Q505" s="3"/>
      <c r="R505" s="3"/>
    </row>
    <row r="506" spans="1:18" ht="12.75" customHeight="1" x14ac:dyDescent="0.25">
      <c r="A506" s="80"/>
      <c r="Q506" s="3"/>
      <c r="R506" s="3"/>
    </row>
    <row r="507" spans="1:18" ht="12.75" customHeight="1" x14ac:dyDescent="0.25">
      <c r="A507" s="80"/>
      <c r="Q507" s="3"/>
      <c r="R507" s="3"/>
    </row>
    <row r="508" spans="1:18" ht="12.75" customHeight="1" x14ac:dyDescent="0.25">
      <c r="A508" s="80"/>
      <c r="Q508" s="3"/>
      <c r="R508" s="3"/>
    </row>
    <row r="509" spans="1:18" ht="12.75" customHeight="1" x14ac:dyDescent="0.25">
      <c r="A509" s="80"/>
      <c r="Q509" s="3"/>
      <c r="R509" s="3"/>
    </row>
    <row r="510" spans="1:18" ht="12.75" customHeight="1" x14ac:dyDescent="0.25">
      <c r="A510" s="80"/>
      <c r="Q510" s="3"/>
      <c r="R510" s="3"/>
    </row>
    <row r="511" spans="1:18" ht="12.75" customHeight="1" x14ac:dyDescent="0.25">
      <c r="A511" s="80"/>
      <c r="Q511" s="3"/>
      <c r="R511" s="3"/>
    </row>
    <row r="512" spans="1:18" ht="12.75" customHeight="1" x14ac:dyDescent="0.25">
      <c r="A512" s="80"/>
      <c r="Q512" s="3"/>
      <c r="R512" s="3"/>
    </row>
    <row r="513" spans="1:18" ht="12.75" customHeight="1" x14ac:dyDescent="0.25">
      <c r="A513" s="80"/>
      <c r="Q513" s="3"/>
      <c r="R513" s="3"/>
    </row>
    <row r="514" spans="1:18" ht="12.75" customHeight="1" x14ac:dyDescent="0.25">
      <c r="A514" s="80"/>
      <c r="Q514" s="3"/>
      <c r="R514" s="3"/>
    </row>
    <row r="515" spans="1:18" ht="12.75" customHeight="1" x14ac:dyDescent="0.25">
      <c r="A515" s="80"/>
      <c r="Q515" s="3"/>
      <c r="R515" s="3"/>
    </row>
    <row r="516" spans="1:18" ht="12.75" customHeight="1" x14ac:dyDescent="0.25">
      <c r="A516" s="80"/>
      <c r="Q516" s="3"/>
      <c r="R516" s="3"/>
    </row>
    <row r="517" spans="1:18" ht="12.75" customHeight="1" x14ac:dyDescent="0.25">
      <c r="A517" s="80"/>
      <c r="Q517" s="3"/>
      <c r="R517" s="3"/>
    </row>
    <row r="518" spans="1:18" ht="12.75" customHeight="1" x14ac:dyDescent="0.25">
      <c r="A518" s="80"/>
      <c r="Q518" s="3"/>
      <c r="R518" s="3"/>
    </row>
    <row r="519" spans="1:18" ht="12.75" customHeight="1" x14ac:dyDescent="0.25">
      <c r="A519" s="80"/>
      <c r="Q519" s="3"/>
      <c r="R519" s="3"/>
    </row>
    <row r="520" spans="1:18" ht="12.75" customHeight="1" x14ac:dyDescent="0.25">
      <c r="A520" s="80"/>
      <c r="Q520" s="3"/>
      <c r="R520" s="3"/>
    </row>
    <row r="521" spans="1:18" ht="12.75" customHeight="1" x14ac:dyDescent="0.25">
      <c r="A521" s="80"/>
      <c r="Q521" s="3"/>
      <c r="R521" s="3"/>
    </row>
    <row r="522" spans="1:18" ht="12.75" customHeight="1" x14ac:dyDescent="0.25">
      <c r="A522" s="80"/>
      <c r="Q522" s="3"/>
      <c r="R522" s="3"/>
    </row>
    <row r="523" spans="1:18" ht="12.75" customHeight="1" x14ac:dyDescent="0.25">
      <c r="A523" s="80"/>
      <c r="Q523" s="3"/>
      <c r="R523" s="3"/>
    </row>
    <row r="524" spans="1:18" ht="12.75" customHeight="1" x14ac:dyDescent="0.25">
      <c r="A524" s="80"/>
      <c r="Q524" s="3"/>
      <c r="R524" s="3"/>
    </row>
    <row r="525" spans="1:18" ht="12.75" customHeight="1" x14ac:dyDescent="0.25">
      <c r="A525" s="80"/>
      <c r="Q525" s="3"/>
      <c r="R525" s="3"/>
    </row>
    <row r="526" spans="1:18" ht="12.75" customHeight="1" x14ac:dyDescent="0.25">
      <c r="A526" s="80"/>
      <c r="Q526" s="3"/>
      <c r="R526" s="3"/>
    </row>
    <row r="527" spans="1:18" ht="12.75" customHeight="1" x14ac:dyDescent="0.25">
      <c r="A527" s="80"/>
      <c r="Q527" s="3"/>
      <c r="R527" s="3"/>
    </row>
    <row r="528" spans="1:18" ht="12.75" customHeight="1" x14ac:dyDescent="0.25">
      <c r="A528" s="80"/>
      <c r="Q528" s="3"/>
      <c r="R528" s="3"/>
    </row>
    <row r="529" spans="1:18" ht="12.75" customHeight="1" x14ac:dyDescent="0.25">
      <c r="A529" s="80"/>
      <c r="Q529" s="3"/>
      <c r="R529" s="3"/>
    </row>
    <row r="530" spans="1:18" ht="12.75" customHeight="1" x14ac:dyDescent="0.25">
      <c r="A530" s="80"/>
      <c r="Q530" s="3"/>
      <c r="R530" s="3"/>
    </row>
    <row r="531" spans="1:18" ht="12.75" customHeight="1" x14ac:dyDescent="0.25">
      <c r="A531" s="80"/>
      <c r="Q531" s="3"/>
      <c r="R531" s="3"/>
    </row>
    <row r="532" spans="1:18" ht="12.75" customHeight="1" x14ac:dyDescent="0.25">
      <c r="A532" s="80"/>
      <c r="Q532" s="3"/>
      <c r="R532" s="3"/>
    </row>
    <row r="533" spans="1:18" ht="12.75" customHeight="1" x14ac:dyDescent="0.25">
      <c r="A533" s="80"/>
      <c r="Q533" s="3"/>
      <c r="R533" s="3"/>
    </row>
    <row r="534" spans="1:18" ht="12.75" customHeight="1" x14ac:dyDescent="0.25">
      <c r="A534" s="80"/>
      <c r="Q534" s="3"/>
      <c r="R534" s="3"/>
    </row>
    <row r="535" spans="1:18" ht="12.75" customHeight="1" x14ac:dyDescent="0.25">
      <c r="A535" s="80"/>
      <c r="Q535" s="3"/>
      <c r="R535" s="3"/>
    </row>
    <row r="536" spans="1:18" ht="12.75" customHeight="1" x14ac:dyDescent="0.25">
      <c r="A536" s="80"/>
      <c r="Q536" s="3"/>
      <c r="R536" s="3"/>
    </row>
    <row r="537" spans="1:18" ht="12.75" customHeight="1" x14ac:dyDescent="0.25">
      <c r="A537" s="80"/>
      <c r="Q537" s="3"/>
      <c r="R537" s="3"/>
    </row>
    <row r="538" spans="1:18" ht="12.75" customHeight="1" x14ac:dyDescent="0.25">
      <c r="A538" s="80"/>
      <c r="Q538" s="3"/>
      <c r="R538" s="3"/>
    </row>
    <row r="539" spans="1:18" ht="12.75" customHeight="1" x14ac:dyDescent="0.25">
      <c r="A539" s="80"/>
      <c r="Q539" s="3"/>
      <c r="R539" s="3"/>
    </row>
    <row r="540" spans="1:18" ht="12.75" customHeight="1" x14ac:dyDescent="0.25">
      <c r="A540" s="80"/>
      <c r="Q540" s="3"/>
      <c r="R540" s="3"/>
    </row>
    <row r="541" spans="1:18" ht="12.75" customHeight="1" x14ac:dyDescent="0.25">
      <c r="A541" s="80"/>
      <c r="Q541" s="3"/>
      <c r="R541" s="3"/>
    </row>
    <row r="542" spans="1:18" ht="12.75" customHeight="1" x14ac:dyDescent="0.25">
      <c r="A542" s="80"/>
      <c r="Q542" s="3"/>
      <c r="R542" s="3"/>
    </row>
    <row r="543" spans="1:18" ht="12.75" customHeight="1" x14ac:dyDescent="0.25">
      <c r="A543" s="80"/>
      <c r="Q543" s="3"/>
      <c r="R543" s="3"/>
    </row>
    <row r="544" spans="1:18" ht="12.75" customHeight="1" x14ac:dyDescent="0.25">
      <c r="A544" s="80"/>
      <c r="Q544" s="3"/>
      <c r="R544" s="3"/>
    </row>
    <row r="545" spans="1:18" ht="12.75" customHeight="1" x14ac:dyDescent="0.25">
      <c r="A545" s="80"/>
      <c r="Q545" s="3"/>
      <c r="R545" s="3"/>
    </row>
    <row r="546" spans="1:18" ht="12.75" customHeight="1" x14ac:dyDescent="0.25">
      <c r="A546" s="80"/>
      <c r="Q546" s="3"/>
      <c r="R546" s="3"/>
    </row>
    <row r="547" spans="1:18" ht="12.75" customHeight="1" x14ac:dyDescent="0.25">
      <c r="A547" s="80"/>
      <c r="Q547" s="3"/>
      <c r="R547" s="3"/>
    </row>
    <row r="548" spans="1:18" ht="12.75" customHeight="1" x14ac:dyDescent="0.25">
      <c r="A548" s="80"/>
      <c r="Q548" s="3"/>
      <c r="R548" s="3"/>
    </row>
    <row r="549" spans="1:18" ht="12.75" customHeight="1" x14ac:dyDescent="0.25">
      <c r="A549" s="80"/>
      <c r="Q549" s="3"/>
      <c r="R549" s="3"/>
    </row>
    <row r="550" spans="1:18" ht="12.75" customHeight="1" x14ac:dyDescent="0.25">
      <c r="A550" s="80"/>
      <c r="Q550" s="3"/>
      <c r="R550" s="3"/>
    </row>
    <row r="551" spans="1:18" ht="12.75" customHeight="1" x14ac:dyDescent="0.25">
      <c r="A551" s="80"/>
      <c r="Q551" s="3"/>
      <c r="R551" s="3"/>
    </row>
    <row r="552" spans="1:18" ht="12.75" customHeight="1" x14ac:dyDescent="0.25">
      <c r="A552" s="80"/>
      <c r="Q552" s="3"/>
      <c r="R552" s="3"/>
    </row>
    <row r="553" spans="1:18" ht="12.75" customHeight="1" x14ac:dyDescent="0.25">
      <c r="A553" s="80"/>
      <c r="Q553" s="3"/>
      <c r="R553" s="3"/>
    </row>
    <row r="554" spans="1:18" ht="12.75" customHeight="1" x14ac:dyDescent="0.25">
      <c r="A554" s="80"/>
      <c r="Q554" s="3"/>
      <c r="R554" s="3"/>
    </row>
    <row r="555" spans="1:18" ht="12.75" customHeight="1" x14ac:dyDescent="0.25">
      <c r="A555" s="80"/>
      <c r="Q555" s="3"/>
      <c r="R555" s="3"/>
    </row>
    <row r="556" spans="1:18" ht="12.75" customHeight="1" x14ac:dyDescent="0.25">
      <c r="A556" s="80"/>
      <c r="Q556" s="3"/>
      <c r="R556" s="3"/>
    </row>
    <row r="557" spans="1:18" ht="12.75" customHeight="1" x14ac:dyDescent="0.25">
      <c r="A557" s="80"/>
      <c r="Q557" s="3"/>
      <c r="R557" s="3"/>
    </row>
    <row r="558" spans="1:18" ht="12.75" customHeight="1" x14ac:dyDescent="0.25">
      <c r="A558" s="80"/>
      <c r="Q558" s="3"/>
      <c r="R558" s="3"/>
    </row>
    <row r="559" spans="1:18" ht="12.75" customHeight="1" x14ac:dyDescent="0.25">
      <c r="A559" s="80"/>
      <c r="Q559" s="3"/>
      <c r="R559" s="3"/>
    </row>
    <row r="560" spans="1:18" ht="12.75" customHeight="1" x14ac:dyDescent="0.25">
      <c r="A560" s="80"/>
      <c r="Q560" s="3"/>
      <c r="R560" s="3"/>
    </row>
    <row r="561" spans="1:18" ht="12.75" customHeight="1" x14ac:dyDescent="0.25">
      <c r="A561" s="80"/>
      <c r="Q561" s="3"/>
      <c r="R561" s="3"/>
    </row>
    <row r="562" spans="1:18" ht="12.75" customHeight="1" x14ac:dyDescent="0.25">
      <c r="A562" s="80"/>
      <c r="Q562" s="3"/>
      <c r="R562" s="3"/>
    </row>
    <row r="563" spans="1:18" ht="12.75" customHeight="1" x14ac:dyDescent="0.25">
      <c r="A563" s="80"/>
      <c r="Q563" s="3"/>
      <c r="R563" s="3"/>
    </row>
    <row r="564" spans="1:18" ht="12.75" customHeight="1" x14ac:dyDescent="0.25">
      <c r="A564" s="80"/>
      <c r="Q564" s="3"/>
      <c r="R564" s="3"/>
    </row>
    <row r="565" spans="1:18" ht="12.75" customHeight="1" x14ac:dyDescent="0.25">
      <c r="A565" s="80"/>
      <c r="Q565" s="3"/>
      <c r="R565" s="3"/>
    </row>
    <row r="566" spans="1:18" ht="12.75" customHeight="1" x14ac:dyDescent="0.25">
      <c r="A566" s="80"/>
      <c r="Q566" s="3"/>
      <c r="R566" s="3"/>
    </row>
    <row r="567" spans="1:18" ht="12.75" customHeight="1" x14ac:dyDescent="0.25">
      <c r="A567" s="80"/>
      <c r="Q567" s="3"/>
      <c r="R567" s="3"/>
    </row>
    <row r="568" spans="1:18" ht="12.75" customHeight="1" x14ac:dyDescent="0.25">
      <c r="A568" s="80"/>
      <c r="Q568" s="3"/>
      <c r="R568" s="3"/>
    </row>
    <row r="569" spans="1:18" ht="12.75" customHeight="1" x14ac:dyDescent="0.25">
      <c r="A569" s="80"/>
      <c r="Q569" s="3"/>
      <c r="R569" s="3"/>
    </row>
    <row r="570" spans="1:18" ht="12.75" customHeight="1" x14ac:dyDescent="0.25">
      <c r="A570" s="80"/>
      <c r="Q570" s="3"/>
      <c r="R570" s="3"/>
    </row>
    <row r="571" spans="1:18" ht="12.75" customHeight="1" x14ac:dyDescent="0.25">
      <c r="A571" s="80"/>
      <c r="Q571" s="3"/>
      <c r="R571" s="3"/>
    </row>
    <row r="572" spans="1:18" ht="12.75" customHeight="1" x14ac:dyDescent="0.25">
      <c r="A572" s="80"/>
      <c r="Q572" s="3"/>
      <c r="R572" s="3"/>
    </row>
    <row r="573" spans="1:18" ht="12.75" customHeight="1" x14ac:dyDescent="0.25">
      <c r="A573" s="80"/>
      <c r="Q573" s="3"/>
      <c r="R573" s="3"/>
    </row>
    <row r="574" spans="1:18" ht="12.75" customHeight="1" x14ac:dyDescent="0.25">
      <c r="A574" s="80"/>
      <c r="Q574" s="3"/>
      <c r="R574" s="3"/>
    </row>
    <row r="575" spans="1:18" ht="12.75" customHeight="1" x14ac:dyDescent="0.25">
      <c r="A575" s="80"/>
      <c r="Q575" s="3"/>
      <c r="R575" s="3"/>
    </row>
    <row r="576" spans="1:18" ht="12.75" customHeight="1" x14ac:dyDescent="0.25">
      <c r="A576" s="80"/>
      <c r="Q576" s="3"/>
      <c r="R576" s="3"/>
    </row>
    <row r="577" spans="1:18" ht="12.75" customHeight="1" x14ac:dyDescent="0.25">
      <c r="A577" s="80"/>
      <c r="Q577" s="3"/>
      <c r="R577" s="3"/>
    </row>
    <row r="578" spans="1:18" ht="12.75" customHeight="1" x14ac:dyDescent="0.25">
      <c r="A578" s="80"/>
      <c r="Q578" s="3"/>
      <c r="R578" s="3"/>
    </row>
    <row r="579" spans="1:18" ht="12.75" customHeight="1" x14ac:dyDescent="0.25">
      <c r="A579" s="80"/>
      <c r="Q579" s="3"/>
      <c r="R579" s="3"/>
    </row>
    <row r="580" spans="1:18" ht="12.75" customHeight="1" x14ac:dyDescent="0.25">
      <c r="A580" s="80"/>
      <c r="Q580" s="3"/>
      <c r="R580" s="3"/>
    </row>
    <row r="581" spans="1:18" ht="12.75" customHeight="1" x14ac:dyDescent="0.25">
      <c r="A581" s="80"/>
      <c r="Q581" s="3"/>
      <c r="R581" s="3"/>
    </row>
    <row r="582" spans="1:18" ht="12.75" customHeight="1" x14ac:dyDescent="0.25">
      <c r="A582" s="80"/>
      <c r="Q582" s="3"/>
      <c r="R582" s="3"/>
    </row>
    <row r="583" spans="1:18" ht="12.75" customHeight="1" x14ac:dyDescent="0.25">
      <c r="A583" s="80"/>
      <c r="Q583" s="3"/>
      <c r="R583" s="3"/>
    </row>
    <row r="584" spans="1:18" ht="12.75" customHeight="1" x14ac:dyDescent="0.25">
      <c r="A584" s="80"/>
      <c r="Q584" s="3"/>
      <c r="R584" s="3"/>
    </row>
    <row r="585" spans="1:18" ht="12.75" customHeight="1" x14ac:dyDescent="0.25">
      <c r="A585" s="80"/>
      <c r="Q585" s="3"/>
      <c r="R585" s="3"/>
    </row>
    <row r="586" spans="1:18" ht="12.75" customHeight="1" x14ac:dyDescent="0.25">
      <c r="A586" s="80"/>
      <c r="Q586" s="3"/>
      <c r="R586" s="3"/>
    </row>
    <row r="587" spans="1:18" ht="12.75" customHeight="1" x14ac:dyDescent="0.25">
      <c r="A587" s="80"/>
      <c r="Q587" s="3"/>
      <c r="R587" s="3"/>
    </row>
    <row r="588" spans="1:18" ht="12.75" customHeight="1" x14ac:dyDescent="0.25">
      <c r="A588" s="80"/>
      <c r="Q588" s="3"/>
      <c r="R588" s="3"/>
    </row>
    <row r="589" spans="1:18" ht="12.75" customHeight="1" x14ac:dyDescent="0.25">
      <c r="A589" s="80"/>
      <c r="Q589" s="3"/>
      <c r="R589" s="3"/>
    </row>
    <row r="590" spans="1:18" ht="12.75" customHeight="1" x14ac:dyDescent="0.25">
      <c r="A590" s="80"/>
      <c r="Q590" s="3"/>
      <c r="R590" s="3"/>
    </row>
    <row r="591" spans="1:18" ht="12.75" customHeight="1" x14ac:dyDescent="0.25">
      <c r="A591" s="80"/>
      <c r="Q591" s="3"/>
      <c r="R591" s="3"/>
    </row>
    <row r="592" spans="1:18" ht="12.75" customHeight="1" x14ac:dyDescent="0.25">
      <c r="A592" s="80"/>
      <c r="Q592" s="3"/>
      <c r="R592" s="3"/>
    </row>
    <row r="593" spans="1:18" ht="12.75" customHeight="1" x14ac:dyDescent="0.25">
      <c r="A593" s="80"/>
      <c r="Q593" s="3"/>
      <c r="R593" s="3"/>
    </row>
    <row r="594" spans="1:18" ht="12.75" customHeight="1" x14ac:dyDescent="0.25">
      <c r="A594" s="80"/>
      <c r="Q594" s="3"/>
      <c r="R594" s="3"/>
    </row>
    <row r="595" spans="1:18" ht="12.75" customHeight="1" x14ac:dyDescent="0.25">
      <c r="A595" s="80"/>
      <c r="Q595" s="3"/>
      <c r="R595" s="3"/>
    </row>
    <row r="596" spans="1:18" ht="12.75" customHeight="1" x14ac:dyDescent="0.25">
      <c r="A596" s="80"/>
      <c r="Q596" s="3"/>
      <c r="R596" s="3"/>
    </row>
    <row r="597" spans="1:18" ht="12.75" customHeight="1" x14ac:dyDescent="0.25">
      <c r="A597" s="80"/>
      <c r="Q597" s="3"/>
      <c r="R597" s="3"/>
    </row>
    <row r="598" spans="1:18" ht="12.75" customHeight="1" x14ac:dyDescent="0.25">
      <c r="A598" s="80"/>
      <c r="Q598" s="3"/>
      <c r="R598" s="3"/>
    </row>
    <row r="599" spans="1:18" ht="12.75" customHeight="1" x14ac:dyDescent="0.25">
      <c r="A599" s="80"/>
      <c r="Q599" s="3"/>
      <c r="R599" s="3"/>
    </row>
    <row r="600" spans="1:18" ht="12.75" customHeight="1" x14ac:dyDescent="0.25">
      <c r="A600" s="80"/>
      <c r="Q600" s="3"/>
      <c r="R600" s="3"/>
    </row>
    <row r="601" spans="1:18" ht="12.75" customHeight="1" x14ac:dyDescent="0.25">
      <c r="A601" s="80"/>
      <c r="Q601" s="3"/>
      <c r="R601" s="3"/>
    </row>
    <row r="602" spans="1:18" ht="12.75" customHeight="1" x14ac:dyDescent="0.25">
      <c r="A602" s="80"/>
      <c r="Q602" s="3"/>
      <c r="R602" s="3"/>
    </row>
    <row r="603" spans="1:18" ht="12.75" customHeight="1" x14ac:dyDescent="0.25">
      <c r="A603" s="80"/>
      <c r="Q603" s="3"/>
      <c r="R603" s="3"/>
    </row>
    <row r="604" spans="1:18" ht="12.75" customHeight="1" x14ac:dyDescent="0.25">
      <c r="A604" s="80"/>
      <c r="Q604" s="3"/>
      <c r="R604" s="3"/>
    </row>
    <row r="605" spans="1:18" ht="12.75" customHeight="1" x14ac:dyDescent="0.25">
      <c r="A605" s="80"/>
      <c r="Q605" s="3"/>
      <c r="R605" s="3"/>
    </row>
    <row r="606" spans="1:18" ht="12.75" customHeight="1" x14ac:dyDescent="0.25">
      <c r="A606" s="80"/>
      <c r="Q606" s="3"/>
      <c r="R606" s="3"/>
    </row>
    <row r="607" spans="1:18" ht="12.75" customHeight="1" x14ac:dyDescent="0.25">
      <c r="A607" s="80"/>
      <c r="Q607" s="3"/>
      <c r="R607" s="3"/>
    </row>
    <row r="608" spans="1:18" ht="12.75" customHeight="1" x14ac:dyDescent="0.25">
      <c r="A608" s="80"/>
      <c r="Q608" s="3"/>
      <c r="R608" s="3"/>
    </row>
    <row r="609" spans="1:18" ht="12.75" customHeight="1" x14ac:dyDescent="0.25">
      <c r="A609" s="80"/>
      <c r="Q609" s="3"/>
      <c r="R609" s="3"/>
    </row>
    <row r="610" spans="1:18" ht="12.75" customHeight="1" x14ac:dyDescent="0.25">
      <c r="A610" s="80"/>
      <c r="Q610" s="3"/>
      <c r="R610" s="3"/>
    </row>
    <row r="611" spans="1:18" ht="12.75" customHeight="1" x14ac:dyDescent="0.25">
      <c r="A611" s="80"/>
      <c r="Q611" s="3"/>
      <c r="R611" s="3"/>
    </row>
    <row r="612" spans="1:18" ht="12.75" customHeight="1" x14ac:dyDescent="0.25">
      <c r="A612" s="80"/>
      <c r="Q612" s="3"/>
      <c r="R612" s="3"/>
    </row>
    <row r="613" spans="1:18" ht="12.75" customHeight="1" x14ac:dyDescent="0.25">
      <c r="A613" s="80"/>
      <c r="Q613" s="3"/>
      <c r="R613" s="3"/>
    </row>
    <row r="614" spans="1:18" ht="12.75" customHeight="1" x14ac:dyDescent="0.25">
      <c r="A614" s="80"/>
      <c r="Q614" s="3"/>
      <c r="R614" s="3"/>
    </row>
    <row r="615" spans="1:18" ht="12.75" customHeight="1" x14ac:dyDescent="0.25">
      <c r="A615" s="80"/>
      <c r="Q615" s="3"/>
      <c r="R615" s="3"/>
    </row>
    <row r="616" spans="1:18" ht="12.75" customHeight="1" x14ac:dyDescent="0.25">
      <c r="A616" s="80"/>
      <c r="Q616" s="3"/>
      <c r="R616" s="3"/>
    </row>
    <row r="617" spans="1:18" ht="12.75" customHeight="1" x14ac:dyDescent="0.25">
      <c r="A617" s="80"/>
      <c r="Q617" s="3"/>
      <c r="R617" s="3"/>
    </row>
    <row r="618" spans="1:18" ht="12.75" customHeight="1" x14ac:dyDescent="0.25">
      <c r="A618" s="80"/>
      <c r="Q618" s="3"/>
      <c r="R618" s="3"/>
    </row>
    <row r="619" spans="1:18" ht="12.75" customHeight="1" x14ac:dyDescent="0.25">
      <c r="A619" s="80"/>
      <c r="Q619" s="3"/>
      <c r="R619" s="3"/>
    </row>
    <row r="620" spans="1:18" ht="12.75" customHeight="1" x14ac:dyDescent="0.25">
      <c r="A620" s="80"/>
      <c r="Q620" s="3"/>
      <c r="R620" s="3"/>
    </row>
    <row r="621" spans="1:18" ht="12.75" customHeight="1" x14ac:dyDescent="0.25">
      <c r="A621" s="80"/>
      <c r="Q621" s="3"/>
      <c r="R621" s="3"/>
    </row>
    <row r="622" spans="1:18" ht="12.75" customHeight="1" x14ac:dyDescent="0.25">
      <c r="A622" s="80"/>
      <c r="Q622" s="3"/>
      <c r="R622" s="3"/>
    </row>
    <row r="623" spans="1:18" ht="12.75" customHeight="1" x14ac:dyDescent="0.25">
      <c r="A623" s="80"/>
      <c r="Q623" s="3"/>
      <c r="R623" s="3"/>
    </row>
    <row r="624" spans="1:18" ht="12.75" customHeight="1" x14ac:dyDescent="0.25">
      <c r="A624" s="80"/>
      <c r="Q624" s="3"/>
      <c r="R624" s="3"/>
    </row>
    <row r="625" spans="1:18" ht="12.75" customHeight="1" x14ac:dyDescent="0.25">
      <c r="A625" s="80"/>
      <c r="Q625" s="3"/>
      <c r="R625" s="3"/>
    </row>
    <row r="626" spans="1:18" ht="12.75" customHeight="1" x14ac:dyDescent="0.25">
      <c r="A626" s="80"/>
      <c r="Q626" s="3"/>
      <c r="R626" s="3"/>
    </row>
    <row r="627" spans="1:18" ht="12.75" customHeight="1" x14ac:dyDescent="0.25">
      <c r="A627" s="80"/>
      <c r="Q627" s="3"/>
      <c r="R627" s="3"/>
    </row>
    <row r="628" spans="1:18" ht="12.75" customHeight="1" x14ac:dyDescent="0.25">
      <c r="A628" s="80"/>
      <c r="Q628" s="3"/>
      <c r="R628" s="3"/>
    </row>
    <row r="629" spans="1:18" ht="12.75" customHeight="1" x14ac:dyDescent="0.25">
      <c r="A629" s="80"/>
      <c r="Q629" s="3"/>
      <c r="R629" s="3"/>
    </row>
    <row r="630" spans="1:18" ht="12.75" customHeight="1" x14ac:dyDescent="0.25">
      <c r="A630" s="80"/>
      <c r="Q630" s="3"/>
      <c r="R630" s="3"/>
    </row>
    <row r="631" spans="1:18" ht="12.75" customHeight="1" x14ac:dyDescent="0.25">
      <c r="A631" s="80"/>
      <c r="Q631" s="3"/>
      <c r="R631" s="3"/>
    </row>
    <row r="632" spans="1:18" ht="12.75" customHeight="1" x14ac:dyDescent="0.25">
      <c r="A632" s="80"/>
      <c r="Q632" s="3"/>
      <c r="R632" s="3"/>
    </row>
    <row r="633" spans="1:18" ht="12.75" customHeight="1" x14ac:dyDescent="0.25">
      <c r="A633" s="80"/>
      <c r="Q633" s="3"/>
      <c r="R633" s="3"/>
    </row>
    <row r="634" spans="1:18" ht="12.75" customHeight="1" x14ac:dyDescent="0.25">
      <c r="A634" s="80"/>
      <c r="Q634" s="3"/>
      <c r="R634" s="3"/>
    </row>
    <row r="635" spans="1:18" ht="12.75" customHeight="1" x14ac:dyDescent="0.25">
      <c r="A635" s="80"/>
      <c r="Q635" s="3"/>
      <c r="R635" s="3"/>
    </row>
    <row r="636" spans="1:18" ht="12.75" customHeight="1" x14ac:dyDescent="0.25">
      <c r="A636" s="80"/>
      <c r="Q636" s="3"/>
      <c r="R636" s="3"/>
    </row>
    <row r="637" spans="1:18" ht="12.75" customHeight="1" x14ac:dyDescent="0.25">
      <c r="A637" s="80"/>
      <c r="Q637" s="3"/>
      <c r="R637" s="3"/>
    </row>
    <row r="638" spans="1:18" ht="12.75" customHeight="1" x14ac:dyDescent="0.25">
      <c r="A638" s="80"/>
      <c r="Q638" s="3"/>
      <c r="R638" s="3"/>
    </row>
    <row r="639" spans="1:18" ht="12.75" customHeight="1" x14ac:dyDescent="0.25">
      <c r="A639" s="80"/>
      <c r="Q639" s="3"/>
      <c r="R639" s="3"/>
    </row>
    <row r="640" spans="1:18" ht="12.75" customHeight="1" x14ac:dyDescent="0.25">
      <c r="A640" s="80"/>
      <c r="Q640" s="3"/>
      <c r="R640" s="3"/>
    </row>
    <row r="641" spans="1:18" ht="12.75" customHeight="1" x14ac:dyDescent="0.25">
      <c r="A641" s="80"/>
      <c r="Q641" s="3"/>
      <c r="R641" s="3"/>
    </row>
    <row r="642" spans="1:18" ht="12.75" customHeight="1" x14ac:dyDescent="0.25">
      <c r="A642" s="80"/>
      <c r="Q642" s="3"/>
      <c r="R642" s="3"/>
    </row>
    <row r="643" spans="1:18" ht="12.75" customHeight="1" x14ac:dyDescent="0.25">
      <c r="A643" s="80"/>
      <c r="Q643" s="3"/>
      <c r="R643" s="3"/>
    </row>
    <row r="644" spans="1:18" ht="12.75" customHeight="1" x14ac:dyDescent="0.25">
      <c r="A644" s="80"/>
      <c r="Q644" s="3"/>
      <c r="R644" s="3"/>
    </row>
    <row r="645" spans="1:18" ht="12.75" customHeight="1" x14ac:dyDescent="0.25">
      <c r="A645" s="80"/>
      <c r="Q645" s="3"/>
      <c r="R645" s="3"/>
    </row>
    <row r="646" spans="1:18" ht="12.75" customHeight="1" x14ac:dyDescent="0.25">
      <c r="A646" s="80"/>
      <c r="Q646" s="3"/>
      <c r="R646" s="3"/>
    </row>
    <row r="647" spans="1:18" ht="12.75" customHeight="1" x14ac:dyDescent="0.25">
      <c r="A647" s="80"/>
      <c r="Q647" s="3"/>
      <c r="R647" s="3"/>
    </row>
    <row r="648" spans="1:18" ht="12.75" customHeight="1" x14ac:dyDescent="0.25">
      <c r="A648" s="80"/>
      <c r="Q648" s="3"/>
      <c r="R648" s="3"/>
    </row>
    <row r="649" spans="1:18" ht="12.75" customHeight="1" x14ac:dyDescent="0.25">
      <c r="A649" s="80"/>
      <c r="Q649" s="3"/>
      <c r="R649" s="3"/>
    </row>
    <row r="650" spans="1:18" ht="12.75" customHeight="1" x14ac:dyDescent="0.25">
      <c r="A650" s="80"/>
      <c r="Q650" s="3"/>
      <c r="R650" s="3"/>
    </row>
    <row r="651" spans="1:18" ht="12.75" customHeight="1" x14ac:dyDescent="0.25">
      <c r="A651" s="80"/>
      <c r="Q651" s="3"/>
      <c r="R651" s="3"/>
    </row>
    <row r="652" spans="1:18" ht="12.75" customHeight="1" x14ac:dyDescent="0.25">
      <c r="A652" s="80"/>
      <c r="Q652" s="3"/>
      <c r="R652" s="3"/>
    </row>
    <row r="653" spans="1:18" ht="12.75" customHeight="1" x14ac:dyDescent="0.25">
      <c r="A653" s="80"/>
      <c r="Q653" s="3"/>
      <c r="R653" s="3"/>
    </row>
    <row r="654" spans="1:18" ht="12.75" customHeight="1" x14ac:dyDescent="0.25">
      <c r="A654" s="80"/>
      <c r="Q654" s="3"/>
      <c r="R654" s="3"/>
    </row>
    <row r="655" spans="1:18" ht="12.75" customHeight="1" x14ac:dyDescent="0.25">
      <c r="A655" s="80"/>
      <c r="Q655" s="3"/>
      <c r="R655" s="3"/>
    </row>
    <row r="656" spans="1:18" ht="12.75" customHeight="1" x14ac:dyDescent="0.25">
      <c r="A656" s="80"/>
      <c r="Q656" s="3"/>
      <c r="R656" s="3"/>
    </row>
    <row r="657" spans="1:18" ht="12.75" customHeight="1" x14ac:dyDescent="0.25">
      <c r="A657" s="80"/>
      <c r="Q657" s="3"/>
      <c r="R657" s="3"/>
    </row>
    <row r="658" spans="1:18" ht="12.75" customHeight="1" x14ac:dyDescent="0.25">
      <c r="A658" s="80"/>
      <c r="Q658" s="3"/>
      <c r="R658" s="3"/>
    </row>
    <row r="659" spans="1:18" ht="12.75" customHeight="1" x14ac:dyDescent="0.25">
      <c r="A659" s="80"/>
      <c r="Q659" s="3"/>
      <c r="R659" s="3"/>
    </row>
    <row r="660" spans="1:18" ht="12.75" customHeight="1" x14ac:dyDescent="0.25">
      <c r="A660" s="80"/>
      <c r="Q660" s="3"/>
      <c r="R660" s="3"/>
    </row>
    <row r="661" spans="1:18" ht="12.75" customHeight="1" x14ac:dyDescent="0.25">
      <c r="A661" s="80"/>
      <c r="Q661" s="3"/>
      <c r="R661" s="3"/>
    </row>
    <row r="662" spans="1:18" ht="12.75" customHeight="1" x14ac:dyDescent="0.25">
      <c r="A662" s="80"/>
      <c r="Q662" s="3"/>
      <c r="R662" s="3"/>
    </row>
    <row r="663" spans="1:18" ht="12.75" customHeight="1" x14ac:dyDescent="0.25">
      <c r="A663" s="80"/>
      <c r="Q663" s="3"/>
      <c r="R663" s="3"/>
    </row>
    <row r="664" spans="1:18" ht="12.75" customHeight="1" x14ac:dyDescent="0.25">
      <c r="A664" s="80"/>
      <c r="Q664" s="3"/>
      <c r="R664" s="3"/>
    </row>
    <row r="665" spans="1:18" ht="12.75" customHeight="1" x14ac:dyDescent="0.25">
      <c r="A665" s="80"/>
      <c r="Q665" s="3"/>
      <c r="R665" s="3"/>
    </row>
    <row r="666" spans="1:18" ht="12.75" customHeight="1" x14ac:dyDescent="0.25">
      <c r="A666" s="80"/>
      <c r="Q666" s="3"/>
      <c r="R666" s="3"/>
    </row>
    <row r="667" spans="1:18" ht="12.75" customHeight="1" x14ac:dyDescent="0.25">
      <c r="A667" s="80"/>
      <c r="Q667" s="3"/>
      <c r="R667" s="3"/>
    </row>
    <row r="668" spans="1:18" ht="12.75" customHeight="1" x14ac:dyDescent="0.25">
      <c r="A668" s="80"/>
      <c r="Q668" s="3"/>
      <c r="R668" s="3"/>
    </row>
    <row r="669" spans="1:18" ht="12.75" customHeight="1" x14ac:dyDescent="0.25">
      <c r="A669" s="80"/>
      <c r="Q669" s="3"/>
      <c r="R669" s="3"/>
    </row>
    <row r="670" spans="1:18" ht="12.75" customHeight="1" x14ac:dyDescent="0.25">
      <c r="A670" s="80"/>
      <c r="Q670" s="3"/>
      <c r="R670" s="3"/>
    </row>
    <row r="671" spans="1:18" ht="12.75" customHeight="1" x14ac:dyDescent="0.25">
      <c r="A671" s="80"/>
      <c r="Q671" s="3"/>
      <c r="R671" s="3"/>
    </row>
    <row r="672" spans="1:18" ht="12.75" customHeight="1" x14ac:dyDescent="0.25">
      <c r="A672" s="80"/>
      <c r="Q672" s="3"/>
      <c r="R672" s="3"/>
    </row>
    <row r="673" spans="1:18" ht="12.75" customHeight="1" x14ac:dyDescent="0.25">
      <c r="A673" s="80"/>
      <c r="Q673" s="3"/>
      <c r="R673" s="3"/>
    </row>
    <row r="674" spans="1:18" ht="12.75" customHeight="1" x14ac:dyDescent="0.25">
      <c r="A674" s="80"/>
      <c r="Q674" s="3"/>
      <c r="R674" s="3"/>
    </row>
    <row r="675" spans="1:18" ht="12.75" customHeight="1" x14ac:dyDescent="0.25">
      <c r="A675" s="80"/>
      <c r="Q675" s="3"/>
      <c r="R675" s="3"/>
    </row>
    <row r="676" spans="1:18" ht="12.75" customHeight="1" x14ac:dyDescent="0.25">
      <c r="A676" s="80"/>
      <c r="Q676" s="3"/>
      <c r="R676" s="3"/>
    </row>
    <row r="677" spans="1:18" ht="12.75" customHeight="1" x14ac:dyDescent="0.25">
      <c r="A677" s="80"/>
      <c r="Q677" s="3"/>
      <c r="R677" s="3"/>
    </row>
    <row r="678" spans="1:18" ht="12.75" customHeight="1" x14ac:dyDescent="0.25">
      <c r="A678" s="80"/>
      <c r="Q678" s="3"/>
      <c r="R678" s="3"/>
    </row>
    <row r="679" spans="1:18" ht="12.75" customHeight="1" x14ac:dyDescent="0.25">
      <c r="A679" s="80"/>
      <c r="Q679" s="3"/>
      <c r="R679" s="3"/>
    </row>
    <row r="680" spans="1:18" ht="12.75" customHeight="1" x14ac:dyDescent="0.25">
      <c r="A680" s="80"/>
      <c r="Q680" s="3"/>
      <c r="R680" s="3"/>
    </row>
    <row r="681" spans="1:18" ht="12.75" customHeight="1" x14ac:dyDescent="0.25">
      <c r="A681" s="80"/>
      <c r="Q681" s="3"/>
      <c r="R681" s="3"/>
    </row>
    <row r="682" spans="1:18" ht="12.75" customHeight="1" x14ac:dyDescent="0.25">
      <c r="A682" s="80"/>
      <c r="Q682" s="3"/>
      <c r="R682" s="3"/>
    </row>
    <row r="683" spans="1:18" ht="12.75" customHeight="1" x14ac:dyDescent="0.25">
      <c r="A683" s="80"/>
      <c r="Q683" s="3"/>
      <c r="R683" s="3"/>
    </row>
    <row r="684" spans="1:18" ht="12.75" customHeight="1" x14ac:dyDescent="0.25">
      <c r="A684" s="80"/>
      <c r="Q684" s="3"/>
      <c r="R684" s="3"/>
    </row>
    <row r="685" spans="1:18" ht="12.75" customHeight="1" x14ac:dyDescent="0.25">
      <c r="A685" s="80"/>
      <c r="Q685" s="3"/>
      <c r="R685" s="3"/>
    </row>
    <row r="686" spans="1:18" ht="12.75" customHeight="1" x14ac:dyDescent="0.25">
      <c r="A686" s="80"/>
      <c r="Q686" s="3"/>
      <c r="R686" s="3"/>
    </row>
    <row r="687" spans="1:18" ht="12.75" customHeight="1" x14ac:dyDescent="0.25">
      <c r="A687" s="80"/>
      <c r="Q687" s="3"/>
      <c r="R687" s="3"/>
    </row>
    <row r="688" spans="1:18" ht="12.75" customHeight="1" x14ac:dyDescent="0.25">
      <c r="A688" s="80"/>
      <c r="Q688" s="3"/>
      <c r="R688" s="3"/>
    </row>
    <row r="689" spans="1:18" ht="12.75" customHeight="1" x14ac:dyDescent="0.25">
      <c r="A689" s="80"/>
      <c r="Q689" s="3"/>
      <c r="R689" s="3"/>
    </row>
    <row r="690" spans="1:18" ht="12.75" customHeight="1" x14ac:dyDescent="0.25">
      <c r="A690" s="80"/>
      <c r="Q690" s="3"/>
      <c r="R690" s="3"/>
    </row>
    <row r="691" spans="1:18" ht="12.75" customHeight="1" x14ac:dyDescent="0.25">
      <c r="A691" s="80"/>
      <c r="Q691" s="3"/>
      <c r="R691" s="3"/>
    </row>
    <row r="692" spans="1:18" ht="12.75" customHeight="1" x14ac:dyDescent="0.25">
      <c r="A692" s="80"/>
      <c r="Q692" s="3"/>
      <c r="R692" s="3"/>
    </row>
    <row r="693" spans="1:18" ht="12.75" customHeight="1" x14ac:dyDescent="0.25">
      <c r="A693" s="80"/>
      <c r="Q693" s="3"/>
      <c r="R693" s="3"/>
    </row>
    <row r="694" spans="1:18" ht="12.75" customHeight="1" x14ac:dyDescent="0.25">
      <c r="A694" s="80"/>
      <c r="Q694" s="3"/>
      <c r="R694" s="3"/>
    </row>
    <row r="695" spans="1:18" ht="12.75" customHeight="1" x14ac:dyDescent="0.25">
      <c r="A695" s="80"/>
      <c r="Q695" s="3"/>
      <c r="R695" s="3"/>
    </row>
    <row r="696" spans="1:18" ht="12.75" customHeight="1" x14ac:dyDescent="0.25">
      <c r="A696" s="80"/>
      <c r="Q696" s="3"/>
      <c r="R696" s="3"/>
    </row>
    <row r="697" spans="1:18" ht="12.75" customHeight="1" x14ac:dyDescent="0.25">
      <c r="A697" s="80"/>
      <c r="Q697" s="3"/>
      <c r="R697" s="3"/>
    </row>
    <row r="698" spans="1:18" ht="12.75" customHeight="1" x14ac:dyDescent="0.25">
      <c r="A698" s="80"/>
      <c r="Q698" s="3"/>
      <c r="R698" s="3"/>
    </row>
    <row r="699" spans="1:18" ht="12.75" customHeight="1" x14ac:dyDescent="0.25">
      <c r="A699" s="80"/>
      <c r="Q699" s="3"/>
      <c r="R699" s="3"/>
    </row>
    <row r="700" spans="1:18" ht="12.75" customHeight="1" x14ac:dyDescent="0.25">
      <c r="A700" s="80"/>
      <c r="Q700" s="3"/>
      <c r="R700" s="3"/>
    </row>
    <row r="701" spans="1:18" ht="12.75" customHeight="1" x14ac:dyDescent="0.25">
      <c r="A701" s="80"/>
      <c r="Q701" s="3"/>
      <c r="R701" s="3"/>
    </row>
    <row r="702" spans="1:18" ht="12.75" customHeight="1" x14ac:dyDescent="0.25">
      <c r="A702" s="80"/>
      <c r="Q702" s="3"/>
      <c r="R702" s="3"/>
    </row>
    <row r="703" spans="1:18" ht="12.75" customHeight="1" x14ac:dyDescent="0.25">
      <c r="A703" s="80"/>
      <c r="Q703" s="3"/>
      <c r="R703" s="3"/>
    </row>
    <row r="704" spans="1:18" ht="12.75" customHeight="1" x14ac:dyDescent="0.25">
      <c r="A704" s="80"/>
      <c r="Q704" s="3"/>
      <c r="R704" s="3"/>
    </row>
    <row r="705" spans="1:18" ht="12.75" customHeight="1" x14ac:dyDescent="0.25">
      <c r="A705" s="80"/>
      <c r="Q705" s="3"/>
      <c r="R705" s="3"/>
    </row>
    <row r="706" spans="1:18" ht="12.75" customHeight="1" x14ac:dyDescent="0.25">
      <c r="A706" s="80"/>
      <c r="Q706" s="3"/>
      <c r="R706" s="3"/>
    </row>
    <row r="707" spans="1:18" ht="12.75" customHeight="1" x14ac:dyDescent="0.25">
      <c r="A707" s="80"/>
      <c r="Q707" s="3"/>
      <c r="R707" s="3"/>
    </row>
    <row r="708" spans="1:18" ht="12.75" customHeight="1" x14ac:dyDescent="0.25">
      <c r="A708" s="80"/>
      <c r="Q708" s="3"/>
      <c r="R708" s="3"/>
    </row>
    <row r="709" spans="1:18" ht="12.75" customHeight="1" x14ac:dyDescent="0.25">
      <c r="A709" s="80"/>
      <c r="Q709" s="3"/>
      <c r="R709" s="3"/>
    </row>
    <row r="710" spans="1:18" ht="12.75" customHeight="1" x14ac:dyDescent="0.25">
      <c r="A710" s="80"/>
      <c r="Q710" s="3"/>
      <c r="R710" s="3"/>
    </row>
    <row r="711" spans="1:18" ht="12.75" customHeight="1" x14ac:dyDescent="0.25">
      <c r="A711" s="80"/>
      <c r="Q711" s="3"/>
      <c r="R711" s="3"/>
    </row>
    <row r="712" spans="1:18" ht="12.75" customHeight="1" x14ac:dyDescent="0.25">
      <c r="A712" s="80"/>
      <c r="Q712" s="3"/>
      <c r="R712" s="3"/>
    </row>
    <row r="713" spans="1:18" ht="12.75" customHeight="1" x14ac:dyDescent="0.25">
      <c r="A713" s="80"/>
      <c r="Q713" s="3"/>
      <c r="R713" s="3"/>
    </row>
    <row r="714" spans="1:18" ht="12.75" customHeight="1" x14ac:dyDescent="0.25">
      <c r="A714" s="80"/>
      <c r="Q714" s="3"/>
      <c r="R714" s="3"/>
    </row>
    <row r="715" spans="1:18" ht="12.75" customHeight="1" x14ac:dyDescent="0.25">
      <c r="A715" s="80"/>
      <c r="Q715" s="3"/>
      <c r="R715" s="3"/>
    </row>
    <row r="716" spans="1:18" ht="12.75" customHeight="1" x14ac:dyDescent="0.25">
      <c r="A716" s="80"/>
      <c r="Q716" s="3"/>
      <c r="R716" s="3"/>
    </row>
    <row r="717" spans="1:18" ht="12.75" customHeight="1" x14ac:dyDescent="0.25">
      <c r="A717" s="80"/>
      <c r="Q717" s="3"/>
      <c r="R717" s="3"/>
    </row>
    <row r="718" spans="1:18" ht="12.75" customHeight="1" x14ac:dyDescent="0.25">
      <c r="A718" s="80"/>
      <c r="Q718" s="3"/>
      <c r="R718" s="3"/>
    </row>
    <row r="719" spans="1:18" ht="12.75" customHeight="1" x14ac:dyDescent="0.25">
      <c r="A719" s="80"/>
      <c r="Q719" s="3"/>
      <c r="R719" s="3"/>
    </row>
    <row r="720" spans="1:18" ht="12.75" customHeight="1" x14ac:dyDescent="0.25">
      <c r="A720" s="80"/>
      <c r="Q720" s="3"/>
      <c r="R720" s="3"/>
    </row>
    <row r="721" spans="1:18" ht="12.75" customHeight="1" x14ac:dyDescent="0.25">
      <c r="A721" s="80"/>
      <c r="Q721" s="3"/>
      <c r="R721" s="3"/>
    </row>
    <row r="722" spans="1:18" ht="12.75" customHeight="1" x14ac:dyDescent="0.25">
      <c r="A722" s="80"/>
      <c r="Q722" s="3"/>
      <c r="R722" s="3"/>
    </row>
    <row r="723" spans="1:18" ht="12.75" customHeight="1" x14ac:dyDescent="0.25">
      <c r="A723" s="80"/>
      <c r="Q723" s="3"/>
      <c r="R723" s="3"/>
    </row>
    <row r="724" spans="1:18" ht="12.75" customHeight="1" x14ac:dyDescent="0.25">
      <c r="A724" s="80"/>
      <c r="Q724" s="3"/>
      <c r="R724" s="3"/>
    </row>
    <row r="725" spans="1:18" ht="12.75" customHeight="1" x14ac:dyDescent="0.25">
      <c r="A725" s="80"/>
      <c r="Q725" s="3"/>
      <c r="R725" s="3"/>
    </row>
    <row r="726" spans="1:18" ht="12.75" customHeight="1" x14ac:dyDescent="0.25">
      <c r="A726" s="80"/>
      <c r="Q726" s="3"/>
      <c r="R726" s="3"/>
    </row>
    <row r="727" spans="1:18" ht="12.75" customHeight="1" x14ac:dyDescent="0.25">
      <c r="A727" s="80"/>
      <c r="Q727" s="3"/>
      <c r="R727" s="3"/>
    </row>
    <row r="728" spans="1:18" ht="12.75" customHeight="1" x14ac:dyDescent="0.25">
      <c r="A728" s="80"/>
      <c r="Q728" s="3"/>
      <c r="R728" s="3"/>
    </row>
    <row r="729" spans="1:18" ht="12.75" customHeight="1" x14ac:dyDescent="0.25">
      <c r="A729" s="80"/>
      <c r="Q729" s="3"/>
      <c r="R729" s="3"/>
    </row>
    <row r="730" spans="1:18" ht="12.75" customHeight="1" x14ac:dyDescent="0.25">
      <c r="A730" s="80"/>
      <c r="Q730" s="3"/>
      <c r="R730" s="3"/>
    </row>
    <row r="731" spans="1:18" ht="12.75" customHeight="1" x14ac:dyDescent="0.25">
      <c r="A731" s="80"/>
      <c r="Q731" s="3"/>
      <c r="R731" s="3"/>
    </row>
    <row r="732" spans="1:18" ht="12.75" customHeight="1" x14ac:dyDescent="0.25">
      <c r="A732" s="80"/>
      <c r="Q732" s="3"/>
      <c r="R732" s="3"/>
    </row>
    <row r="733" spans="1:18" ht="12.75" customHeight="1" x14ac:dyDescent="0.25">
      <c r="A733" s="80"/>
      <c r="Q733" s="3"/>
      <c r="R733" s="3"/>
    </row>
    <row r="734" spans="1:18" ht="12.75" customHeight="1" x14ac:dyDescent="0.25">
      <c r="A734" s="80"/>
      <c r="Q734" s="3"/>
      <c r="R734" s="3"/>
    </row>
    <row r="735" spans="1:18" ht="12.75" customHeight="1" x14ac:dyDescent="0.25">
      <c r="A735" s="80"/>
      <c r="Q735" s="3"/>
      <c r="R735" s="3"/>
    </row>
    <row r="736" spans="1:18" ht="12.75" customHeight="1" x14ac:dyDescent="0.25">
      <c r="A736" s="80"/>
      <c r="Q736" s="3"/>
      <c r="R736" s="3"/>
    </row>
    <row r="737" spans="1:18" ht="12.75" customHeight="1" x14ac:dyDescent="0.25">
      <c r="A737" s="80"/>
      <c r="Q737" s="3"/>
      <c r="R737" s="3"/>
    </row>
    <row r="738" spans="1:18" ht="12.75" customHeight="1" x14ac:dyDescent="0.25">
      <c r="A738" s="80"/>
      <c r="Q738" s="3"/>
      <c r="R738" s="3"/>
    </row>
    <row r="739" spans="1:18" ht="12.75" customHeight="1" x14ac:dyDescent="0.25">
      <c r="A739" s="80"/>
      <c r="Q739" s="3"/>
      <c r="R739" s="3"/>
    </row>
    <row r="740" spans="1:18" ht="12.75" customHeight="1" x14ac:dyDescent="0.25">
      <c r="A740" s="80"/>
      <c r="Q740" s="3"/>
      <c r="R740" s="3"/>
    </row>
    <row r="741" spans="1:18" ht="12.75" customHeight="1" x14ac:dyDescent="0.25">
      <c r="A741" s="80"/>
      <c r="Q741" s="3"/>
      <c r="R741" s="3"/>
    </row>
    <row r="742" spans="1:18" ht="12.75" customHeight="1" x14ac:dyDescent="0.25">
      <c r="A742" s="80"/>
      <c r="Q742" s="3"/>
      <c r="R742" s="3"/>
    </row>
    <row r="743" spans="1:18" ht="12.75" customHeight="1" x14ac:dyDescent="0.25">
      <c r="A743" s="80"/>
      <c r="Q743" s="3"/>
      <c r="R743" s="3"/>
    </row>
    <row r="744" spans="1:18" ht="12.75" customHeight="1" x14ac:dyDescent="0.25">
      <c r="A744" s="80"/>
      <c r="Q744" s="3"/>
      <c r="R744" s="3"/>
    </row>
    <row r="745" spans="1:18" ht="12.75" customHeight="1" x14ac:dyDescent="0.25">
      <c r="A745" s="80"/>
      <c r="Q745" s="3"/>
      <c r="R745" s="3"/>
    </row>
    <row r="746" spans="1:18" ht="12.75" customHeight="1" x14ac:dyDescent="0.25">
      <c r="A746" s="80"/>
      <c r="Q746" s="3"/>
      <c r="R746" s="3"/>
    </row>
    <row r="747" spans="1:18" ht="12.75" customHeight="1" x14ac:dyDescent="0.25">
      <c r="A747" s="80"/>
      <c r="Q747" s="3"/>
      <c r="R747" s="3"/>
    </row>
    <row r="748" spans="1:18" ht="12.75" customHeight="1" x14ac:dyDescent="0.25">
      <c r="A748" s="80"/>
      <c r="Q748" s="3"/>
      <c r="R748" s="3"/>
    </row>
    <row r="749" spans="1:18" ht="12.75" customHeight="1" x14ac:dyDescent="0.25">
      <c r="A749" s="80"/>
      <c r="Q749" s="3"/>
      <c r="R749" s="3"/>
    </row>
    <row r="750" spans="1:18" ht="12.75" customHeight="1" x14ac:dyDescent="0.25">
      <c r="A750" s="80"/>
      <c r="Q750" s="3"/>
      <c r="R750" s="3"/>
    </row>
    <row r="751" spans="1:18" ht="12.75" customHeight="1" x14ac:dyDescent="0.25">
      <c r="A751" s="80"/>
      <c r="Q751" s="3"/>
      <c r="R751" s="3"/>
    </row>
    <row r="752" spans="1:18" ht="12.75" customHeight="1" x14ac:dyDescent="0.25">
      <c r="A752" s="80"/>
      <c r="Q752" s="3"/>
      <c r="R752" s="3"/>
    </row>
    <row r="753" spans="1:18" ht="12.75" customHeight="1" x14ac:dyDescent="0.25">
      <c r="A753" s="80"/>
      <c r="Q753" s="3"/>
      <c r="R753" s="3"/>
    </row>
    <row r="754" spans="1:18" ht="12.75" customHeight="1" x14ac:dyDescent="0.25">
      <c r="A754" s="80"/>
      <c r="Q754" s="3"/>
      <c r="R754" s="3"/>
    </row>
    <row r="755" spans="1:18" ht="12.75" customHeight="1" x14ac:dyDescent="0.25">
      <c r="A755" s="80"/>
      <c r="Q755" s="3"/>
      <c r="R755" s="3"/>
    </row>
    <row r="756" spans="1:18" ht="12.75" customHeight="1" x14ac:dyDescent="0.25">
      <c r="A756" s="80"/>
      <c r="Q756" s="3"/>
      <c r="R756" s="3"/>
    </row>
    <row r="757" spans="1:18" ht="12.75" customHeight="1" x14ac:dyDescent="0.25">
      <c r="A757" s="80"/>
      <c r="Q757" s="3"/>
      <c r="R757" s="3"/>
    </row>
    <row r="758" spans="1:18" ht="12.75" customHeight="1" x14ac:dyDescent="0.25">
      <c r="A758" s="80"/>
      <c r="Q758" s="3"/>
      <c r="R758" s="3"/>
    </row>
    <row r="759" spans="1:18" ht="12.75" customHeight="1" x14ac:dyDescent="0.25">
      <c r="A759" s="80"/>
      <c r="Q759" s="3"/>
      <c r="R759" s="3"/>
    </row>
    <row r="760" spans="1:18" ht="12.75" customHeight="1" x14ac:dyDescent="0.25">
      <c r="A760" s="80"/>
      <c r="Q760" s="3"/>
      <c r="R760" s="3"/>
    </row>
    <row r="761" spans="1:18" ht="12.75" customHeight="1" x14ac:dyDescent="0.25">
      <c r="A761" s="80"/>
      <c r="Q761" s="3"/>
      <c r="R761" s="3"/>
    </row>
    <row r="762" spans="1:18" ht="12.75" customHeight="1" x14ac:dyDescent="0.25">
      <c r="A762" s="80"/>
      <c r="Q762" s="3"/>
      <c r="R762" s="3"/>
    </row>
    <row r="763" spans="1:18" ht="12.75" customHeight="1" x14ac:dyDescent="0.25">
      <c r="A763" s="80"/>
      <c r="Q763" s="3"/>
      <c r="R763" s="3"/>
    </row>
    <row r="764" spans="1:18" ht="12.75" customHeight="1" x14ac:dyDescent="0.25">
      <c r="A764" s="80"/>
      <c r="Q764" s="3"/>
      <c r="R764" s="3"/>
    </row>
    <row r="765" spans="1:18" ht="12.75" customHeight="1" x14ac:dyDescent="0.25">
      <c r="A765" s="80"/>
      <c r="Q765" s="3"/>
      <c r="R765" s="3"/>
    </row>
    <row r="766" spans="1:18" ht="12.75" customHeight="1" x14ac:dyDescent="0.25">
      <c r="A766" s="80"/>
      <c r="Q766" s="3"/>
      <c r="R766" s="3"/>
    </row>
    <row r="767" spans="1:18" ht="12.75" customHeight="1" x14ac:dyDescent="0.25">
      <c r="A767" s="80"/>
      <c r="Q767" s="3"/>
      <c r="R767" s="3"/>
    </row>
    <row r="768" spans="1:18" ht="12.75" customHeight="1" x14ac:dyDescent="0.25">
      <c r="A768" s="80"/>
      <c r="Q768" s="3"/>
      <c r="R768" s="3"/>
    </row>
    <row r="769" spans="1:18" ht="12.75" customHeight="1" x14ac:dyDescent="0.25">
      <c r="A769" s="80"/>
      <c r="Q769" s="3"/>
      <c r="R769" s="3"/>
    </row>
    <row r="770" spans="1:18" ht="12.75" customHeight="1" x14ac:dyDescent="0.25">
      <c r="A770" s="80"/>
      <c r="Q770" s="3"/>
      <c r="R770" s="3"/>
    </row>
    <row r="771" spans="1:18" ht="12.75" customHeight="1" x14ac:dyDescent="0.25">
      <c r="A771" s="80"/>
      <c r="Q771" s="3"/>
      <c r="R771" s="3"/>
    </row>
    <row r="772" spans="1:18" ht="12.75" customHeight="1" x14ac:dyDescent="0.25">
      <c r="A772" s="80"/>
      <c r="Q772" s="3"/>
      <c r="R772" s="3"/>
    </row>
    <row r="773" spans="1:18" ht="12.75" customHeight="1" x14ac:dyDescent="0.25">
      <c r="A773" s="80"/>
      <c r="Q773" s="3"/>
      <c r="R773" s="3"/>
    </row>
    <row r="774" spans="1:18" ht="12.75" customHeight="1" x14ac:dyDescent="0.25">
      <c r="A774" s="80"/>
      <c r="Q774" s="3"/>
      <c r="R774" s="3"/>
    </row>
    <row r="775" spans="1:18" ht="12.75" customHeight="1" x14ac:dyDescent="0.25">
      <c r="A775" s="80"/>
      <c r="Q775" s="3"/>
      <c r="R775" s="3"/>
    </row>
    <row r="776" spans="1:18" ht="12.75" customHeight="1" x14ac:dyDescent="0.25">
      <c r="A776" s="80"/>
      <c r="Q776" s="3"/>
      <c r="R776" s="3"/>
    </row>
    <row r="777" spans="1:18" ht="12.75" customHeight="1" x14ac:dyDescent="0.25">
      <c r="A777" s="80"/>
      <c r="Q777" s="3"/>
      <c r="R777" s="3"/>
    </row>
    <row r="778" spans="1:18" ht="12.75" customHeight="1" x14ac:dyDescent="0.25">
      <c r="A778" s="80"/>
      <c r="Q778" s="3"/>
      <c r="R778" s="3"/>
    </row>
    <row r="779" spans="1:18" ht="12.75" customHeight="1" x14ac:dyDescent="0.25">
      <c r="A779" s="80"/>
      <c r="Q779" s="3"/>
      <c r="R779" s="3"/>
    </row>
    <row r="780" spans="1:18" ht="12.75" customHeight="1" x14ac:dyDescent="0.25">
      <c r="A780" s="80"/>
      <c r="Q780" s="3"/>
      <c r="R780" s="3"/>
    </row>
    <row r="781" spans="1:18" ht="12.75" customHeight="1" x14ac:dyDescent="0.25">
      <c r="A781" s="80"/>
      <c r="Q781" s="3"/>
      <c r="R781" s="3"/>
    </row>
    <row r="782" spans="1:18" ht="12.75" customHeight="1" x14ac:dyDescent="0.25">
      <c r="A782" s="80"/>
      <c r="Q782" s="3"/>
      <c r="R782" s="3"/>
    </row>
    <row r="783" spans="1:18" ht="12.75" customHeight="1" x14ac:dyDescent="0.25">
      <c r="A783" s="80"/>
      <c r="Q783" s="3"/>
      <c r="R783" s="3"/>
    </row>
    <row r="784" spans="1:18" ht="12.75" customHeight="1" x14ac:dyDescent="0.25">
      <c r="A784" s="80"/>
      <c r="Q784" s="3"/>
      <c r="R784" s="3"/>
    </row>
    <row r="785" spans="1:18" ht="12.75" customHeight="1" x14ac:dyDescent="0.25">
      <c r="A785" s="80"/>
      <c r="Q785" s="3"/>
      <c r="R785" s="3"/>
    </row>
    <row r="786" spans="1:18" ht="12.75" customHeight="1" x14ac:dyDescent="0.25">
      <c r="A786" s="80"/>
      <c r="Q786" s="3"/>
      <c r="R786" s="3"/>
    </row>
    <row r="787" spans="1:18" ht="12.75" customHeight="1" x14ac:dyDescent="0.25">
      <c r="A787" s="80"/>
      <c r="Q787" s="3"/>
      <c r="R787" s="3"/>
    </row>
    <row r="788" spans="1:18" ht="12.75" customHeight="1" x14ac:dyDescent="0.25">
      <c r="A788" s="80"/>
      <c r="Q788" s="3"/>
      <c r="R788" s="3"/>
    </row>
    <row r="789" spans="1:18" ht="12.75" customHeight="1" x14ac:dyDescent="0.25">
      <c r="A789" s="80"/>
      <c r="Q789" s="3"/>
      <c r="R789" s="3"/>
    </row>
    <row r="790" spans="1:18" ht="12.75" customHeight="1" x14ac:dyDescent="0.25">
      <c r="A790" s="80"/>
      <c r="Q790" s="3"/>
      <c r="R790" s="3"/>
    </row>
    <row r="791" spans="1:18" ht="12.75" customHeight="1" x14ac:dyDescent="0.25">
      <c r="A791" s="80"/>
      <c r="Q791" s="3"/>
      <c r="R791" s="3"/>
    </row>
    <row r="792" spans="1:18" ht="12.75" customHeight="1" x14ac:dyDescent="0.25">
      <c r="A792" s="80"/>
      <c r="Q792" s="3"/>
      <c r="R792" s="3"/>
    </row>
    <row r="793" spans="1:18" ht="12.75" customHeight="1" x14ac:dyDescent="0.25">
      <c r="A793" s="80"/>
      <c r="Q793" s="3"/>
      <c r="R793" s="3"/>
    </row>
    <row r="794" spans="1:18" ht="12.75" customHeight="1" x14ac:dyDescent="0.25">
      <c r="A794" s="80"/>
      <c r="Q794" s="3"/>
      <c r="R794" s="3"/>
    </row>
    <row r="795" spans="1:18" ht="12.75" customHeight="1" x14ac:dyDescent="0.25">
      <c r="A795" s="80"/>
      <c r="Q795" s="3"/>
      <c r="R795" s="3"/>
    </row>
    <row r="796" spans="1:18" ht="12.75" customHeight="1" x14ac:dyDescent="0.25">
      <c r="A796" s="80"/>
      <c r="Q796" s="3"/>
      <c r="R796" s="3"/>
    </row>
    <row r="797" spans="1:18" ht="12.75" customHeight="1" x14ac:dyDescent="0.25">
      <c r="A797" s="80"/>
      <c r="Q797" s="3"/>
      <c r="R797" s="3"/>
    </row>
    <row r="798" spans="1:18" ht="12.75" customHeight="1" x14ac:dyDescent="0.25">
      <c r="A798" s="80"/>
      <c r="Q798" s="3"/>
      <c r="R798" s="3"/>
    </row>
    <row r="799" spans="1:18" ht="12.75" customHeight="1" x14ac:dyDescent="0.25">
      <c r="A799" s="80"/>
      <c r="Q799" s="3"/>
      <c r="R799" s="3"/>
    </row>
    <row r="800" spans="1:18" ht="12.75" customHeight="1" x14ac:dyDescent="0.25">
      <c r="A800" s="80"/>
      <c r="Q800" s="3"/>
      <c r="R800" s="3"/>
    </row>
    <row r="801" spans="1:18" ht="12.75" customHeight="1" x14ac:dyDescent="0.25">
      <c r="A801" s="80"/>
      <c r="Q801" s="3"/>
      <c r="R801" s="3"/>
    </row>
    <row r="802" spans="1:18" ht="12.75" customHeight="1" x14ac:dyDescent="0.25">
      <c r="A802" s="80"/>
      <c r="Q802" s="3"/>
      <c r="R802" s="3"/>
    </row>
    <row r="803" spans="1:18" ht="12.75" customHeight="1" x14ac:dyDescent="0.25">
      <c r="A803" s="80"/>
      <c r="Q803" s="3"/>
      <c r="R803" s="3"/>
    </row>
    <row r="804" spans="1:18" ht="12.75" customHeight="1" x14ac:dyDescent="0.25">
      <c r="A804" s="80"/>
      <c r="Q804" s="3"/>
      <c r="R804" s="3"/>
    </row>
    <row r="805" spans="1:18" ht="12.75" customHeight="1" x14ac:dyDescent="0.25">
      <c r="A805" s="80"/>
      <c r="Q805" s="3"/>
      <c r="R805" s="3"/>
    </row>
    <row r="806" spans="1:18" ht="12.75" customHeight="1" x14ac:dyDescent="0.25">
      <c r="A806" s="80"/>
      <c r="Q806" s="3"/>
      <c r="R806" s="3"/>
    </row>
    <row r="807" spans="1:18" ht="12.75" customHeight="1" x14ac:dyDescent="0.25">
      <c r="A807" s="80"/>
      <c r="Q807" s="3"/>
      <c r="R807" s="3"/>
    </row>
    <row r="808" spans="1:18" ht="12.75" customHeight="1" x14ac:dyDescent="0.25">
      <c r="A808" s="80"/>
      <c r="Q808" s="3"/>
      <c r="R808" s="3"/>
    </row>
    <row r="809" spans="1:18" ht="12.75" customHeight="1" x14ac:dyDescent="0.25">
      <c r="A809" s="80"/>
      <c r="Q809" s="3"/>
      <c r="R809" s="3"/>
    </row>
    <row r="810" spans="1:18" ht="12.75" customHeight="1" x14ac:dyDescent="0.25">
      <c r="A810" s="80"/>
      <c r="Q810" s="3"/>
      <c r="R810" s="3"/>
    </row>
    <row r="811" spans="1:18" ht="12.75" customHeight="1" x14ac:dyDescent="0.25">
      <c r="A811" s="80"/>
      <c r="Q811" s="3"/>
      <c r="R811" s="3"/>
    </row>
    <row r="812" spans="1:18" ht="12.75" customHeight="1" x14ac:dyDescent="0.25">
      <c r="A812" s="80"/>
      <c r="Q812" s="3"/>
      <c r="R812" s="3"/>
    </row>
    <row r="813" spans="1:18" ht="12.75" customHeight="1" x14ac:dyDescent="0.25">
      <c r="A813" s="80"/>
      <c r="Q813" s="3"/>
      <c r="R813" s="3"/>
    </row>
    <row r="814" spans="1:18" ht="12.75" customHeight="1" x14ac:dyDescent="0.25">
      <c r="A814" s="80"/>
      <c r="Q814" s="3"/>
      <c r="R814" s="3"/>
    </row>
    <row r="815" spans="1:18" ht="12.75" customHeight="1" x14ac:dyDescent="0.25">
      <c r="A815" s="80"/>
      <c r="Q815" s="3"/>
      <c r="R815" s="3"/>
    </row>
    <row r="816" spans="1:18" ht="12.75" customHeight="1" x14ac:dyDescent="0.25">
      <c r="A816" s="80"/>
      <c r="Q816" s="3"/>
      <c r="R816" s="3"/>
    </row>
    <row r="817" spans="1:18" ht="12.75" customHeight="1" x14ac:dyDescent="0.25">
      <c r="A817" s="80"/>
      <c r="Q817" s="3"/>
      <c r="R817" s="3"/>
    </row>
    <row r="818" spans="1:18" ht="12.75" customHeight="1" x14ac:dyDescent="0.25">
      <c r="A818" s="80"/>
      <c r="Q818" s="3"/>
      <c r="R818" s="3"/>
    </row>
    <row r="819" spans="1:18" ht="12.75" customHeight="1" x14ac:dyDescent="0.25">
      <c r="A819" s="80"/>
      <c r="Q819" s="3"/>
      <c r="R819" s="3"/>
    </row>
    <row r="820" spans="1:18" ht="12.75" customHeight="1" x14ac:dyDescent="0.25">
      <c r="A820" s="80"/>
      <c r="Q820" s="3"/>
      <c r="R820" s="3"/>
    </row>
    <row r="821" spans="1:18" ht="12.75" customHeight="1" x14ac:dyDescent="0.25">
      <c r="A821" s="80"/>
      <c r="Q821" s="3"/>
      <c r="R821" s="3"/>
    </row>
    <row r="822" spans="1:18" ht="12.75" customHeight="1" x14ac:dyDescent="0.25">
      <c r="A822" s="80"/>
      <c r="Q822" s="3"/>
      <c r="R822" s="3"/>
    </row>
    <row r="823" spans="1:18" ht="12.75" customHeight="1" x14ac:dyDescent="0.25">
      <c r="A823" s="80"/>
      <c r="Q823" s="3"/>
      <c r="R823" s="3"/>
    </row>
    <row r="824" spans="1:18" ht="12.75" customHeight="1" x14ac:dyDescent="0.25">
      <c r="A824" s="80"/>
      <c r="Q824" s="3"/>
      <c r="R824" s="3"/>
    </row>
    <row r="825" spans="1:18" ht="12.75" customHeight="1" x14ac:dyDescent="0.25">
      <c r="A825" s="80"/>
      <c r="Q825" s="3"/>
      <c r="R825" s="3"/>
    </row>
    <row r="826" spans="1:18" ht="12.75" customHeight="1" x14ac:dyDescent="0.25">
      <c r="A826" s="80"/>
      <c r="Q826" s="3"/>
      <c r="R826" s="3"/>
    </row>
    <row r="827" spans="1:18" ht="12.75" customHeight="1" x14ac:dyDescent="0.25">
      <c r="A827" s="80"/>
      <c r="Q827" s="3"/>
      <c r="R827" s="3"/>
    </row>
    <row r="828" spans="1:18" ht="12.75" customHeight="1" x14ac:dyDescent="0.25">
      <c r="A828" s="80"/>
      <c r="Q828" s="3"/>
      <c r="R828" s="3"/>
    </row>
    <row r="829" spans="1:18" ht="12.75" customHeight="1" x14ac:dyDescent="0.25">
      <c r="A829" s="80"/>
      <c r="Q829" s="3"/>
      <c r="R829" s="3"/>
    </row>
    <row r="830" spans="1:18" ht="12.75" customHeight="1" x14ac:dyDescent="0.25">
      <c r="A830" s="80"/>
      <c r="Q830" s="3"/>
      <c r="R830" s="3"/>
    </row>
    <row r="831" spans="1:18" ht="12.75" customHeight="1" x14ac:dyDescent="0.25">
      <c r="A831" s="80"/>
      <c r="Q831" s="3"/>
      <c r="R831" s="3"/>
    </row>
    <row r="832" spans="1:18" ht="12.75" customHeight="1" x14ac:dyDescent="0.25">
      <c r="A832" s="80"/>
      <c r="Q832" s="3"/>
      <c r="R832" s="3"/>
    </row>
    <row r="833" spans="1:18" ht="12.75" customHeight="1" x14ac:dyDescent="0.25">
      <c r="A833" s="80"/>
      <c r="Q833" s="3"/>
      <c r="R833" s="3"/>
    </row>
    <row r="834" spans="1:18" ht="12.75" customHeight="1" x14ac:dyDescent="0.25">
      <c r="A834" s="80"/>
      <c r="Q834" s="3"/>
      <c r="R834" s="3"/>
    </row>
    <row r="835" spans="1:18" ht="12.75" customHeight="1" x14ac:dyDescent="0.25">
      <c r="A835" s="80"/>
      <c r="Q835" s="3"/>
      <c r="R835" s="3"/>
    </row>
    <row r="836" spans="1:18" ht="12.75" customHeight="1" x14ac:dyDescent="0.25">
      <c r="A836" s="80"/>
      <c r="Q836" s="3"/>
      <c r="R836" s="3"/>
    </row>
    <row r="837" spans="1:18" ht="12.75" customHeight="1" x14ac:dyDescent="0.25">
      <c r="A837" s="80"/>
      <c r="Q837" s="3"/>
      <c r="R837" s="3"/>
    </row>
    <row r="838" spans="1:18" ht="12.75" customHeight="1" x14ac:dyDescent="0.25">
      <c r="A838" s="80"/>
      <c r="Q838" s="3"/>
      <c r="R838" s="3"/>
    </row>
    <row r="839" spans="1:18" ht="12.75" customHeight="1" x14ac:dyDescent="0.25">
      <c r="A839" s="80"/>
      <c r="Q839" s="3"/>
      <c r="R839" s="3"/>
    </row>
    <row r="840" spans="1:18" ht="12.75" customHeight="1" x14ac:dyDescent="0.25">
      <c r="A840" s="80"/>
      <c r="Q840" s="3"/>
      <c r="R840" s="3"/>
    </row>
    <row r="841" spans="1:18" ht="12.75" customHeight="1" x14ac:dyDescent="0.25">
      <c r="A841" s="80"/>
      <c r="Q841" s="3"/>
      <c r="R841" s="3"/>
    </row>
    <row r="842" spans="1:18" ht="12.75" customHeight="1" x14ac:dyDescent="0.25">
      <c r="A842" s="80"/>
      <c r="Q842" s="3"/>
      <c r="R842" s="3"/>
    </row>
    <row r="843" spans="1:18" ht="12.75" customHeight="1" x14ac:dyDescent="0.25">
      <c r="A843" s="80"/>
      <c r="Q843" s="3"/>
      <c r="R843" s="3"/>
    </row>
    <row r="844" spans="1:18" ht="12.75" customHeight="1" x14ac:dyDescent="0.25">
      <c r="A844" s="80"/>
      <c r="Q844" s="3"/>
      <c r="R844" s="3"/>
    </row>
    <row r="845" spans="1:18" ht="12.75" customHeight="1" x14ac:dyDescent="0.25">
      <c r="A845" s="80"/>
      <c r="Q845" s="3"/>
      <c r="R845" s="3"/>
    </row>
    <row r="846" spans="1:18" ht="12.75" customHeight="1" x14ac:dyDescent="0.25">
      <c r="A846" s="80"/>
      <c r="Q846" s="3"/>
      <c r="R846" s="3"/>
    </row>
    <row r="847" spans="1:18" ht="12.75" customHeight="1" x14ac:dyDescent="0.25">
      <c r="A847" s="80"/>
      <c r="Q847" s="3"/>
      <c r="R847" s="3"/>
    </row>
    <row r="848" spans="1:18" ht="12.75" customHeight="1" x14ac:dyDescent="0.25">
      <c r="A848" s="80"/>
      <c r="Q848" s="3"/>
      <c r="R848" s="3"/>
    </row>
    <row r="849" spans="1:18" ht="12.75" customHeight="1" x14ac:dyDescent="0.25">
      <c r="A849" s="80"/>
      <c r="Q849" s="3"/>
      <c r="R849" s="3"/>
    </row>
    <row r="850" spans="1:18" ht="12.75" customHeight="1" x14ac:dyDescent="0.25">
      <c r="A850" s="80"/>
      <c r="Q850" s="3"/>
      <c r="R850" s="3"/>
    </row>
    <row r="851" spans="1:18" ht="12.75" customHeight="1" x14ac:dyDescent="0.25">
      <c r="A851" s="80"/>
      <c r="Q851" s="3"/>
      <c r="R851" s="3"/>
    </row>
    <row r="852" spans="1:18" ht="12.75" customHeight="1" x14ac:dyDescent="0.25">
      <c r="A852" s="80"/>
      <c r="Q852" s="3"/>
      <c r="R852" s="3"/>
    </row>
    <row r="853" spans="1:18" ht="12.75" customHeight="1" x14ac:dyDescent="0.25">
      <c r="A853" s="80"/>
      <c r="Q853" s="3"/>
      <c r="R853" s="3"/>
    </row>
    <row r="854" spans="1:18" ht="12.75" customHeight="1" x14ac:dyDescent="0.25">
      <c r="A854" s="80"/>
      <c r="Q854" s="3"/>
      <c r="R854" s="3"/>
    </row>
    <row r="855" spans="1:18" ht="12.75" customHeight="1" x14ac:dyDescent="0.25">
      <c r="A855" s="80"/>
      <c r="Q855" s="3"/>
      <c r="R855" s="3"/>
    </row>
    <row r="856" spans="1:18" ht="12.75" customHeight="1" x14ac:dyDescent="0.25">
      <c r="A856" s="80"/>
      <c r="Q856" s="3"/>
      <c r="R856" s="3"/>
    </row>
    <row r="857" spans="1:18" ht="12.75" customHeight="1" x14ac:dyDescent="0.25">
      <c r="A857" s="80"/>
      <c r="Q857" s="3"/>
      <c r="R857" s="3"/>
    </row>
    <row r="858" spans="1:18" ht="12.75" customHeight="1" x14ac:dyDescent="0.25">
      <c r="A858" s="80"/>
      <c r="Q858" s="3"/>
      <c r="R858" s="3"/>
    </row>
    <row r="859" spans="1:18" ht="12.75" customHeight="1" x14ac:dyDescent="0.25">
      <c r="A859" s="80"/>
      <c r="Q859" s="3"/>
      <c r="R859" s="3"/>
    </row>
    <row r="860" spans="1:18" ht="12.75" customHeight="1" x14ac:dyDescent="0.25">
      <c r="A860" s="80"/>
      <c r="Q860" s="3"/>
      <c r="R860" s="3"/>
    </row>
    <row r="861" spans="1:18" ht="12.75" customHeight="1" x14ac:dyDescent="0.25">
      <c r="A861" s="80"/>
      <c r="Q861" s="3"/>
      <c r="R861" s="3"/>
    </row>
    <row r="862" spans="1:18" ht="12.75" customHeight="1" x14ac:dyDescent="0.25">
      <c r="A862" s="80"/>
      <c r="Q862" s="3"/>
      <c r="R862" s="3"/>
    </row>
    <row r="863" spans="1:18" ht="12.75" customHeight="1" x14ac:dyDescent="0.25">
      <c r="A863" s="80"/>
      <c r="Q863" s="3"/>
      <c r="R863" s="3"/>
    </row>
    <row r="864" spans="1:18" ht="12.75" customHeight="1" x14ac:dyDescent="0.25">
      <c r="A864" s="80"/>
      <c r="Q864" s="3"/>
      <c r="R864" s="3"/>
    </row>
    <row r="865" spans="1:18" ht="12.75" customHeight="1" x14ac:dyDescent="0.25">
      <c r="A865" s="80"/>
      <c r="Q865" s="3"/>
      <c r="R865" s="3"/>
    </row>
    <row r="866" spans="1:18" ht="12.75" customHeight="1" x14ac:dyDescent="0.25">
      <c r="A866" s="80"/>
      <c r="Q866" s="3"/>
      <c r="R866" s="3"/>
    </row>
    <row r="867" spans="1:18" ht="12.75" customHeight="1" x14ac:dyDescent="0.25">
      <c r="A867" s="80"/>
      <c r="Q867" s="3"/>
      <c r="R867" s="3"/>
    </row>
    <row r="868" spans="1:18" ht="12.75" customHeight="1" x14ac:dyDescent="0.25">
      <c r="A868" s="80"/>
      <c r="Q868" s="3"/>
      <c r="R868" s="3"/>
    </row>
    <row r="869" spans="1:18" ht="12.75" customHeight="1" x14ac:dyDescent="0.25">
      <c r="A869" s="80"/>
      <c r="Q869" s="3"/>
      <c r="R869" s="3"/>
    </row>
    <row r="870" spans="1:18" ht="12.75" customHeight="1" x14ac:dyDescent="0.25">
      <c r="A870" s="80"/>
      <c r="Q870" s="3"/>
      <c r="R870" s="3"/>
    </row>
    <row r="871" spans="1:18" ht="12.75" customHeight="1" x14ac:dyDescent="0.25">
      <c r="A871" s="80"/>
      <c r="Q871" s="3"/>
      <c r="R871" s="3"/>
    </row>
    <row r="872" spans="1:18" ht="12.75" customHeight="1" x14ac:dyDescent="0.25">
      <c r="A872" s="80"/>
      <c r="Q872" s="3"/>
      <c r="R872" s="3"/>
    </row>
    <row r="873" spans="1:18" ht="12.75" customHeight="1" x14ac:dyDescent="0.25">
      <c r="A873" s="80"/>
      <c r="Q873" s="3"/>
      <c r="R873" s="3"/>
    </row>
    <row r="874" spans="1:18" ht="12.75" customHeight="1" x14ac:dyDescent="0.25">
      <c r="A874" s="80"/>
      <c r="Q874" s="3"/>
      <c r="R874" s="3"/>
    </row>
    <row r="875" spans="1:18" ht="12.75" customHeight="1" x14ac:dyDescent="0.25">
      <c r="A875" s="80"/>
      <c r="Q875" s="3"/>
      <c r="R875" s="3"/>
    </row>
    <row r="876" spans="1:18" ht="12.75" customHeight="1" x14ac:dyDescent="0.25">
      <c r="A876" s="80"/>
      <c r="Q876" s="3"/>
      <c r="R876" s="3"/>
    </row>
    <row r="877" spans="1:18" ht="12.75" customHeight="1" x14ac:dyDescent="0.25">
      <c r="A877" s="80"/>
      <c r="Q877" s="3"/>
      <c r="R877" s="3"/>
    </row>
    <row r="878" spans="1:18" ht="12.75" customHeight="1" x14ac:dyDescent="0.25">
      <c r="A878" s="80"/>
      <c r="Q878" s="3"/>
      <c r="R878" s="3"/>
    </row>
    <row r="879" spans="1:18" ht="12.75" customHeight="1" x14ac:dyDescent="0.25">
      <c r="A879" s="80"/>
      <c r="Q879" s="3"/>
      <c r="R879" s="3"/>
    </row>
    <row r="880" spans="1:18" ht="12.75" customHeight="1" x14ac:dyDescent="0.25">
      <c r="A880" s="80"/>
      <c r="Q880" s="3"/>
      <c r="R880" s="3"/>
    </row>
    <row r="881" spans="1:18" ht="12.75" customHeight="1" x14ac:dyDescent="0.25">
      <c r="A881" s="80"/>
      <c r="Q881" s="3"/>
      <c r="R881" s="3"/>
    </row>
    <row r="882" spans="1:18" ht="12.75" customHeight="1" x14ac:dyDescent="0.25">
      <c r="A882" s="80"/>
      <c r="Q882" s="3"/>
      <c r="R882" s="3"/>
    </row>
    <row r="883" spans="1:18" ht="12.75" customHeight="1" x14ac:dyDescent="0.25">
      <c r="A883" s="80"/>
      <c r="Q883" s="3"/>
      <c r="R883" s="3"/>
    </row>
    <row r="884" spans="1:18" ht="12.75" customHeight="1" x14ac:dyDescent="0.25">
      <c r="A884" s="80"/>
      <c r="Q884" s="3"/>
      <c r="R884" s="3"/>
    </row>
    <row r="885" spans="1:18" ht="12.75" customHeight="1" x14ac:dyDescent="0.25">
      <c r="A885" s="80"/>
      <c r="Q885" s="3"/>
      <c r="R885" s="3"/>
    </row>
    <row r="886" spans="1:18" ht="12.75" customHeight="1" x14ac:dyDescent="0.25">
      <c r="A886" s="80"/>
      <c r="Q886" s="3"/>
      <c r="R886" s="3"/>
    </row>
    <row r="887" spans="1:18" ht="12.75" customHeight="1" x14ac:dyDescent="0.25">
      <c r="A887" s="80"/>
      <c r="Q887" s="3"/>
      <c r="R887" s="3"/>
    </row>
    <row r="888" spans="1:18" ht="12.75" customHeight="1" x14ac:dyDescent="0.25">
      <c r="A888" s="80"/>
      <c r="Q888" s="3"/>
      <c r="R888" s="3"/>
    </row>
    <row r="889" spans="1:18" ht="12.75" customHeight="1" x14ac:dyDescent="0.25">
      <c r="A889" s="80"/>
      <c r="Q889" s="3"/>
      <c r="R889" s="3"/>
    </row>
    <row r="890" spans="1:18" ht="12.75" customHeight="1" x14ac:dyDescent="0.25">
      <c r="A890" s="80"/>
      <c r="Q890" s="3"/>
      <c r="R890" s="3"/>
    </row>
    <row r="891" spans="1:18" ht="12.75" customHeight="1" x14ac:dyDescent="0.25">
      <c r="A891" s="80"/>
      <c r="Q891" s="3"/>
      <c r="R891" s="3"/>
    </row>
    <row r="892" spans="1:18" ht="12.75" customHeight="1" x14ac:dyDescent="0.25">
      <c r="A892" s="80"/>
      <c r="Q892" s="3"/>
      <c r="R892" s="3"/>
    </row>
    <row r="893" spans="1:18" ht="12.75" customHeight="1" x14ac:dyDescent="0.25">
      <c r="A893" s="80"/>
      <c r="Q893" s="3"/>
      <c r="R893" s="3"/>
    </row>
    <row r="894" spans="1:18" ht="12.75" customHeight="1" x14ac:dyDescent="0.25">
      <c r="A894" s="80"/>
      <c r="Q894" s="3"/>
      <c r="R894" s="3"/>
    </row>
    <row r="895" spans="1:18" ht="12.75" customHeight="1" x14ac:dyDescent="0.25">
      <c r="A895" s="80"/>
      <c r="Q895" s="3"/>
      <c r="R895" s="3"/>
    </row>
    <row r="896" spans="1:18" ht="12.75" customHeight="1" x14ac:dyDescent="0.25">
      <c r="A896" s="80"/>
      <c r="Q896" s="3"/>
      <c r="R896" s="3"/>
    </row>
    <row r="897" spans="1:18" ht="12.75" customHeight="1" x14ac:dyDescent="0.25">
      <c r="A897" s="80"/>
      <c r="Q897" s="3"/>
      <c r="R897" s="3"/>
    </row>
    <row r="898" spans="1:18" ht="12.75" customHeight="1" x14ac:dyDescent="0.25">
      <c r="A898" s="80"/>
      <c r="Q898" s="3"/>
      <c r="R898" s="3"/>
    </row>
    <row r="899" spans="1:18" ht="12.75" customHeight="1" x14ac:dyDescent="0.25">
      <c r="A899" s="80"/>
      <c r="Q899" s="3"/>
      <c r="R899" s="3"/>
    </row>
    <row r="900" spans="1:18" ht="12.75" customHeight="1" x14ac:dyDescent="0.25">
      <c r="A900" s="80"/>
      <c r="Q900" s="3"/>
      <c r="R900" s="3"/>
    </row>
    <row r="901" spans="1:18" ht="12.75" customHeight="1" x14ac:dyDescent="0.25">
      <c r="A901" s="80"/>
      <c r="Q901" s="3"/>
      <c r="R901" s="3"/>
    </row>
    <row r="902" spans="1:18" ht="12.75" customHeight="1" x14ac:dyDescent="0.25">
      <c r="A902" s="80"/>
      <c r="Q902" s="3"/>
      <c r="R902" s="3"/>
    </row>
    <row r="903" spans="1:18" ht="12.75" customHeight="1" x14ac:dyDescent="0.25">
      <c r="A903" s="80"/>
      <c r="Q903" s="3"/>
      <c r="R903" s="3"/>
    </row>
    <row r="904" spans="1:18" ht="12.75" customHeight="1" x14ac:dyDescent="0.25">
      <c r="A904" s="80"/>
      <c r="Q904" s="3"/>
      <c r="R904" s="3"/>
    </row>
    <row r="905" spans="1:18" ht="12.75" customHeight="1" x14ac:dyDescent="0.25">
      <c r="A905" s="80"/>
      <c r="Q905" s="3"/>
      <c r="R905" s="3"/>
    </row>
    <row r="906" spans="1:18" ht="12.75" customHeight="1" x14ac:dyDescent="0.25">
      <c r="A906" s="80"/>
      <c r="Q906" s="3"/>
      <c r="R906" s="3"/>
    </row>
    <row r="907" spans="1:18" ht="12.75" customHeight="1" x14ac:dyDescent="0.25">
      <c r="A907" s="80"/>
      <c r="Q907" s="3"/>
      <c r="R907" s="3"/>
    </row>
    <row r="908" spans="1:18" ht="12.75" customHeight="1" x14ac:dyDescent="0.25">
      <c r="A908" s="80"/>
      <c r="Q908" s="3"/>
      <c r="R908" s="3"/>
    </row>
    <row r="909" spans="1:18" ht="12.75" customHeight="1" x14ac:dyDescent="0.25">
      <c r="A909" s="80"/>
      <c r="Q909" s="3"/>
      <c r="R909" s="3"/>
    </row>
    <row r="910" spans="1:18" ht="12.75" customHeight="1" x14ac:dyDescent="0.25">
      <c r="A910" s="80"/>
      <c r="Q910" s="3"/>
      <c r="R910" s="3"/>
    </row>
    <row r="911" spans="1:18" ht="12.75" customHeight="1" x14ac:dyDescent="0.25">
      <c r="A911" s="80"/>
      <c r="Q911" s="3"/>
      <c r="R911" s="3"/>
    </row>
    <row r="912" spans="1:18" ht="12.75" customHeight="1" x14ac:dyDescent="0.25">
      <c r="A912" s="80"/>
      <c r="Q912" s="3"/>
      <c r="R912" s="3"/>
    </row>
    <row r="913" spans="1:18" ht="12.75" customHeight="1" x14ac:dyDescent="0.25">
      <c r="A913" s="80"/>
      <c r="Q913" s="3"/>
      <c r="R913" s="3"/>
    </row>
    <row r="914" spans="1:18" ht="12.75" customHeight="1" x14ac:dyDescent="0.25">
      <c r="A914" s="80"/>
      <c r="Q914" s="3"/>
      <c r="R914" s="3"/>
    </row>
    <row r="915" spans="1:18" ht="12.75" customHeight="1" x14ac:dyDescent="0.25">
      <c r="A915" s="80"/>
      <c r="Q915" s="3"/>
      <c r="R915" s="3"/>
    </row>
    <row r="916" spans="1:18" ht="12.75" customHeight="1" x14ac:dyDescent="0.25">
      <c r="A916" s="80"/>
      <c r="Q916" s="3"/>
      <c r="R916" s="3"/>
    </row>
    <row r="917" spans="1:18" ht="12.75" customHeight="1" x14ac:dyDescent="0.25">
      <c r="A917" s="80"/>
      <c r="Q917" s="3"/>
      <c r="R917" s="3"/>
    </row>
    <row r="918" spans="1:18" ht="12.75" customHeight="1" x14ac:dyDescent="0.25">
      <c r="A918" s="80"/>
      <c r="Q918" s="3"/>
      <c r="R918" s="3"/>
    </row>
    <row r="919" spans="1:18" ht="12.75" customHeight="1" x14ac:dyDescent="0.25">
      <c r="A919" s="80"/>
      <c r="Q919" s="3"/>
      <c r="R919" s="3"/>
    </row>
    <row r="920" spans="1:18" ht="12.75" customHeight="1" x14ac:dyDescent="0.25">
      <c r="A920" s="80"/>
      <c r="Q920" s="3"/>
      <c r="R920" s="3"/>
    </row>
    <row r="921" spans="1:18" ht="12.75" customHeight="1" x14ac:dyDescent="0.25">
      <c r="A921" s="80"/>
      <c r="Q921" s="3"/>
      <c r="R921" s="3"/>
    </row>
    <row r="922" spans="1:18" ht="12.75" customHeight="1" x14ac:dyDescent="0.25">
      <c r="A922" s="80"/>
      <c r="Q922" s="3"/>
      <c r="R922" s="3"/>
    </row>
    <row r="923" spans="1:18" ht="12.75" customHeight="1" x14ac:dyDescent="0.25">
      <c r="A923" s="80"/>
      <c r="Q923" s="3"/>
      <c r="R923" s="3"/>
    </row>
    <row r="924" spans="1:18" ht="12.75" customHeight="1" x14ac:dyDescent="0.25">
      <c r="A924" s="80"/>
      <c r="Q924" s="3"/>
      <c r="R924" s="3"/>
    </row>
    <row r="925" spans="1:18" ht="12.75" customHeight="1" x14ac:dyDescent="0.25">
      <c r="A925" s="80"/>
      <c r="Q925" s="3"/>
      <c r="R925" s="3"/>
    </row>
    <row r="926" spans="1:18" ht="12.75" customHeight="1" x14ac:dyDescent="0.25">
      <c r="A926" s="80"/>
      <c r="Q926" s="3"/>
      <c r="R926" s="3"/>
    </row>
    <row r="927" spans="1:18" ht="12.75" customHeight="1" x14ac:dyDescent="0.25">
      <c r="A927" s="80"/>
      <c r="Q927" s="3"/>
      <c r="R927" s="3"/>
    </row>
    <row r="928" spans="1:18" ht="12.75" customHeight="1" x14ac:dyDescent="0.25">
      <c r="A928" s="80"/>
      <c r="Q928" s="3"/>
      <c r="R928" s="3"/>
    </row>
    <row r="929" spans="1:18" ht="12.75" customHeight="1" x14ac:dyDescent="0.25">
      <c r="A929" s="80"/>
      <c r="Q929" s="3"/>
      <c r="R929" s="3"/>
    </row>
    <row r="930" spans="1:18" ht="12.75" customHeight="1" x14ac:dyDescent="0.25">
      <c r="A930" s="80"/>
      <c r="Q930" s="3"/>
      <c r="R930" s="3"/>
    </row>
    <row r="931" spans="1:18" ht="12.75" customHeight="1" x14ac:dyDescent="0.25">
      <c r="A931" s="80"/>
      <c r="Q931" s="3"/>
      <c r="R931" s="3"/>
    </row>
    <row r="932" spans="1:18" ht="12.75" customHeight="1" x14ac:dyDescent="0.25">
      <c r="A932" s="80"/>
      <c r="Q932" s="3"/>
      <c r="R932" s="3"/>
    </row>
    <row r="933" spans="1:18" ht="12.75" customHeight="1" x14ac:dyDescent="0.25">
      <c r="A933" s="80"/>
      <c r="Q933" s="3"/>
      <c r="R933" s="3"/>
    </row>
    <row r="934" spans="1:18" ht="12.75" customHeight="1" x14ac:dyDescent="0.25">
      <c r="A934" s="80"/>
      <c r="Q934" s="3"/>
      <c r="R934" s="3"/>
    </row>
    <row r="935" spans="1:18" ht="12.75" customHeight="1" x14ac:dyDescent="0.25">
      <c r="A935" s="80"/>
      <c r="Q935" s="3"/>
      <c r="R935" s="3"/>
    </row>
    <row r="936" spans="1:18" ht="12.75" customHeight="1" x14ac:dyDescent="0.25">
      <c r="A936" s="80"/>
      <c r="Q936" s="3"/>
      <c r="R936" s="3"/>
    </row>
    <row r="937" spans="1:18" ht="12.75" customHeight="1" x14ac:dyDescent="0.25">
      <c r="A937" s="80"/>
      <c r="Q937" s="3"/>
      <c r="R937" s="3"/>
    </row>
    <row r="938" spans="1:18" ht="12.75" customHeight="1" x14ac:dyDescent="0.25">
      <c r="A938" s="80"/>
      <c r="Q938" s="3"/>
      <c r="R938" s="3"/>
    </row>
    <row r="939" spans="1:18" ht="12.75" customHeight="1" x14ac:dyDescent="0.25">
      <c r="A939" s="80"/>
      <c r="Q939" s="3"/>
      <c r="R939" s="3"/>
    </row>
    <row r="940" spans="1:18" ht="12.75" customHeight="1" x14ac:dyDescent="0.25">
      <c r="A940" s="80"/>
      <c r="Q940" s="3"/>
      <c r="R940" s="3"/>
    </row>
    <row r="941" spans="1:18" ht="12.75" customHeight="1" x14ac:dyDescent="0.25">
      <c r="A941" s="80"/>
      <c r="Q941" s="3"/>
      <c r="R941" s="3"/>
    </row>
    <row r="942" spans="1:18" ht="12.75" customHeight="1" x14ac:dyDescent="0.25">
      <c r="A942" s="80"/>
      <c r="Q942" s="3"/>
      <c r="R942" s="3"/>
    </row>
    <row r="943" spans="1:18" ht="12.75" customHeight="1" x14ac:dyDescent="0.25">
      <c r="A943" s="80"/>
      <c r="Q943" s="3"/>
      <c r="R943" s="3"/>
    </row>
    <row r="944" spans="1:18" ht="12.75" customHeight="1" x14ac:dyDescent="0.25">
      <c r="A944" s="80"/>
      <c r="Q944" s="3"/>
      <c r="R944" s="3"/>
    </row>
    <row r="945" spans="1:18" ht="12.75" customHeight="1" x14ac:dyDescent="0.25">
      <c r="A945" s="80"/>
      <c r="Q945" s="3"/>
      <c r="R945" s="3"/>
    </row>
    <row r="946" spans="1:18" ht="12.75" customHeight="1" x14ac:dyDescent="0.25">
      <c r="A946" s="80"/>
      <c r="Q946" s="3"/>
      <c r="R946" s="3"/>
    </row>
    <row r="947" spans="1:18" ht="12.75" customHeight="1" x14ac:dyDescent="0.25">
      <c r="A947" s="80"/>
      <c r="Q947" s="3"/>
      <c r="R947" s="3"/>
    </row>
    <row r="948" spans="1:18" ht="12.75" customHeight="1" x14ac:dyDescent="0.25">
      <c r="A948" s="80"/>
      <c r="Q948" s="3"/>
      <c r="R948" s="3"/>
    </row>
    <row r="949" spans="1:18" ht="12.75" customHeight="1" x14ac:dyDescent="0.25">
      <c r="A949" s="80"/>
      <c r="Q949" s="3"/>
      <c r="R949" s="3"/>
    </row>
    <row r="950" spans="1:18" ht="12.75" customHeight="1" x14ac:dyDescent="0.25">
      <c r="A950" s="80"/>
      <c r="Q950" s="3"/>
      <c r="R950" s="3"/>
    </row>
    <row r="951" spans="1:18" ht="12.75" customHeight="1" x14ac:dyDescent="0.25">
      <c r="A951" s="80"/>
      <c r="Q951" s="3"/>
      <c r="R951" s="3"/>
    </row>
    <row r="952" spans="1:18" ht="12.75" customHeight="1" x14ac:dyDescent="0.25">
      <c r="A952" s="80"/>
      <c r="Q952" s="3"/>
      <c r="R952" s="3"/>
    </row>
    <row r="953" spans="1:18" ht="12.75" customHeight="1" x14ac:dyDescent="0.25">
      <c r="A953" s="80"/>
      <c r="Q953" s="3"/>
      <c r="R953" s="3"/>
    </row>
    <row r="954" spans="1:18" ht="12.75" customHeight="1" x14ac:dyDescent="0.25">
      <c r="A954" s="80"/>
      <c r="Q954" s="3"/>
      <c r="R954" s="3"/>
    </row>
    <row r="955" spans="1:18" ht="12.75" customHeight="1" x14ac:dyDescent="0.25">
      <c r="A955" s="80"/>
      <c r="Q955" s="3"/>
      <c r="R955" s="3"/>
    </row>
    <row r="956" spans="1:18" ht="12.75" customHeight="1" x14ac:dyDescent="0.25">
      <c r="A956" s="80"/>
      <c r="Q956" s="3"/>
      <c r="R956" s="3"/>
    </row>
    <row r="957" spans="1:18" ht="12.75" customHeight="1" x14ac:dyDescent="0.25">
      <c r="A957" s="80"/>
      <c r="Q957" s="3"/>
      <c r="R957" s="3"/>
    </row>
    <row r="958" spans="1:18" ht="12.75" customHeight="1" x14ac:dyDescent="0.25">
      <c r="A958" s="80"/>
      <c r="Q958" s="3"/>
      <c r="R958" s="3"/>
    </row>
    <row r="959" spans="1:18" ht="12.75" customHeight="1" x14ac:dyDescent="0.25">
      <c r="A959" s="80"/>
      <c r="Q959" s="3"/>
      <c r="R959" s="3"/>
    </row>
    <row r="960" spans="1:18" ht="12.75" customHeight="1" x14ac:dyDescent="0.25">
      <c r="A960" s="80"/>
      <c r="Q960" s="3"/>
      <c r="R960" s="3"/>
    </row>
    <row r="961" spans="1:18" ht="12.75" customHeight="1" x14ac:dyDescent="0.25">
      <c r="A961" s="80"/>
      <c r="Q961" s="3"/>
      <c r="R961" s="3"/>
    </row>
    <row r="962" spans="1:18" ht="12.75" customHeight="1" x14ac:dyDescent="0.25">
      <c r="A962" s="80"/>
      <c r="Q962" s="3"/>
      <c r="R962" s="3"/>
    </row>
    <row r="963" spans="1:18" ht="12.75" customHeight="1" x14ac:dyDescent="0.25">
      <c r="A963" s="80"/>
      <c r="Q963" s="3"/>
      <c r="R963" s="3"/>
    </row>
    <row r="964" spans="1:18" ht="12.75" customHeight="1" x14ac:dyDescent="0.25">
      <c r="A964" s="80"/>
      <c r="Q964" s="3"/>
      <c r="R964" s="3"/>
    </row>
    <row r="965" spans="1:18" ht="12.75" customHeight="1" x14ac:dyDescent="0.25">
      <c r="A965" s="80"/>
      <c r="Q965" s="3"/>
      <c r="R965" s="3"/>
    </row>
    <row r="966" spans="1:18" ht="12.75" customHeight="1" x14ac:dyDescent="0.25">
      <c r="A966" s="80"/>
      <c r="Q966" s="3"/>
      <c r="R966" s="3"/>
    </row>
    <row r="967" spans="1:18" ht="12.75" customHeight="1" x14ac:dyDescent="0.25">
      <c r="A967" s="80"/>
      <c r="Q967" s="3"/>
      <c r="R967" s="3"/>
    </row>
    <row r="968" spans="1:18" ht="12.75" customHeight="1" x14ac:dyDescent="0.25">
      <c r="A968" s="80"/>
      <c r="Q968" s="3"/>
      <c r="R968" s="3"/>
    </row>
    <row r="969" spans="1:18" ht="12.75" customHeight="1" x14ac:dyDescent="0.25">
      <c r="A969" s="80"/>
      <c r="Q969" s="3"/>
      <c r="R969" s="3"/>
    </row>
    <row r="970" spans="1:18" ht="12.75" customHeight="1" x14ac:dyDescent="0.25">
      <c r="A970" s="80"/>
      <c r="Q970" s="3"/>
      <c r="R970" s="3"/>
    </row>
    <row r="971" spans="1:18" ht="12.75" customHeight="1" x14ac:dyDescent="0.25">
      <c r="A971" s="80"/>
      <c r="Q971" s="3"/>
      <c r="R971" s="3"/>
    </row>
    <row r="972" spans="1:18" ht="12.75" customHeight="1" x14ac:dyDescent="0.25">
      <c r="A972" s="80"/>
      <c r="Q972" s="3"/>
      <c r="R972" s="3"/>
    </row>
    <row r="973" spans="1:18" ht="12.75" customHeight="1" x14ac:dyDescent="0.25">
      <c r="A973" s="80"/>
      <c r="Q973" s="3"/>
      <c r="R973" s="3"/>
    </row>
    <row r="974" spans="1:18" ht="12.75" customHeight="1" x14ac:dyDescent="0.25">
      <c r="A974" s="80"/>
      <c r="Q974" s="3"/>
      <c r="R974" s="3"/>
    </row>
    <row r="975" spans="1:18" ht="12.75" customHeight="1" x14ac:dyDescent="0.25">
      <c r="A975" s="80"/>
      <c r="Q975" s="3"/>
      <c r="R975" s="3"/>
    </row>
    <row r="976" spans="1:18" ht="12.75" customHeight="1" x14ac:dyDescent="0.25">
      <c r="A976" s="80"/>
      <c r="Q976" s="3"/>
      <c r="R976" s="3"/>
    </row>
    <row r="977" spans="1:18" ht="12.75" customHeight="1" x14ac:dyDescent="0.25">
      <c r="A977" s="80"/>
      <c r="Q977" s="3"/>
      <c r="R977" s="3"/>
    </row>
    <row r="978" spans="1:18" ht="12.75" customHeight="1" x14ac:dyDescent="0.25">
      <c r="A978" s="80"/>
      <c r="Q978" s="3"/>
      <c r="R978" s="3"/>
    </row>
    <row r="979" spans="1:18" ht="12.75" customHeight="1" x14ac:dyDescent="0.25">
      <c r="A979" s="80"/>
      <c r="Q979" s="3"/>
      <c r="R979" s="3"/>
    </row>
    <row r="980" spans="1:18" ht="12.75" customHeight="1" x14ac:dyDescent="0.25">
      <c r="A980" s="80"/>
      <c r="Q980" s="3"/>
      <c r="R980" s="3"/>
    </row>
    <row r="981" spans="1:18" ht="12.75" customHeight="1" x14ac:dyDescent="0.25">
      <c r="A981" s="80"/>
      <c r="Q981" s="3"/>
      <c r="R981" s="3"/>
    </row>
    <row r="982" spans="1:18" ht="12.75" customHeight="1" x14ac:dyDescent="0.25">
      <c r="A982" s="80"/>
      <c r="Q982" s="3"/>
      <c r="R982" s="3"/>
    </row>
    <row r="983" spans="1:18" ht="12.75" customHeight="1" x14ac:dyDescent="0.25">
      <c r="A983" s="80"/>
      <c r="Q983" s="3"/>
      <c r="R983" s="3"/>
    </row>
    <row r="984" spans="1:18" ht="12.75" customHeight="1" x14ac:dyDescent="0.25">
      <c r="A984" s="80"/>
      <c r="Q984" s="3"/>
      <c r="R984" s="3"/>
    </row>
    <row r="985" spans="1:18" ht="12.75" customHeight="1" x14ac:dyDescent="0.25">
      <c r="A985" s="80"/>
      <c r="Q985" s="3"/>
      <c r="R985" s="3"/>
    </row>
    <row r="986" spans="1:18" ht="12.75" customHeight="1" x14ac:dyDescent="0.25">
      <c r="A986" s="80"/>
      <c r="Q986" s="3"/>
      <c r="R986" s="3"/>
    </row>
    <row r="987" spans="1:18" ht="12.75" customHeight="1" x14ac:dyDescent="0.25">
      <c r="A987" s="80"/>
      <c r="Q987" s="3"/>
      <c r="R987" s="3"/>
    </row>
    <row r="988" spans="1:18" ht="12.75" customHeight="1" x14ac:dyDescent="0.25">
      <c r="A988" s="80"/>
      <c r="Q988" s="3"/>
      <c r="R988" s="3"/>
    </row>
    <row r="989" spans="1:18" ht="12.75" customHeight="1" x14ac:dyDescent="0.25">
      <c r="A989" s="80"/>
      <c r="Q989" s="3"/>
      <c r="R989" s="3"/>
    </row>
    <row r="990" spans="1:18" ht="12.75" customHeight="1" x14ac:dyDescent="0.25">
      <c r="A990" s="80"/>
      <c r="Q990" s="3"/>
      <c r="R990" s="3"/>
    </row>
    <row r="991" spans="1:18" ht="12.75" customHeight="1" x14ac:dyDescent="0.25">
      <c r="A991" s="80"/>
      <c r="Q991" s="3"/>
      <c r="R991" s="3"/>
    </row>
    <row r="992" spans="1:18" ht="12.75" customHeight="1" x14ac:dyDescent="0.25">
      <c r="A992" s="80"/>
      <c r="Q992" s="3"/>
      <c r="R992" s="3"/>
    </row>
    <row r="993" spans="1:18" ht="12.75" customHeight="1" x14ac:dyDescent="0.25">
      <c r="A993" s="80"/>
      <c r="Q993" s="3"/>
      <c r="R993" s="3"/>
    </row>
    <row r="994" spans="1:18" ht="12.75" customHeight="1" x14ac:dyDescent="0.25">
      <c r="A994" s="80"/>
      <c r="Q994" s="3"/>
      <c r="R994" s="3"/>
    </row>
    <row r="995" spans="1:18" ht="12.75" customHeight="1" x14ac:dyDescent="0.25">
      <c r="A995" s="80"/>
      <c r="Q995" s="3"/>
      <c r="R995" s="3"/>
    </row>
    <row r="996" spans="1:18" ht="12.75" customHeight="1" x14ac:dyDescent="0.25">
      <c r="A996" s="80"/>
      <c r="Q996" s="3"/>
      <c r="R996" s="3"/>
    </row>
    <row r="997" spans="1:18" ht="12.75" customHeight="1" x14ac:dyDescent="0.25">
      <c r="A997" s="80"/>
      <c r="Q997" s="3"/>
      <c r="R997" s="3"/>
    </row>
    <row r="998" spans="1:18" ht="12.75" customHeight="1" x14ac:dyDescent="0.25">
      <c r="A998" s="80"/>
      <c r="Q998" s="3"/>
      <c r="R998" s="3"/>
    </row>
    <row r="999" spans="1:18" ht="12.75" customHeight="1" x14ac:dyDescent="0.25">
      <c r="A999" s="80"/>
      <c r="Q999" s="3"/>
      <c r="R999" s="3"/>
    </row>
    <row r="1000" spans="1:18" ht="12.75" customHeight="1" x14ac:dyDescent="0.25">
      <c r="A1000" s="80"/>
      <c r="Q1000" s="3"/>
      <c r="R1000" s="3"/>
    </row>
  </sheetData>
  <mergeCells count="1">
    <mergeCell ref="B1:Q1"/>
  </mergeCells>
  <printOptions gridLines="1"/>
  <pageMargins left="0.56000000000000005" right="0.51" top="1" bottom="1" header="0" footer="0"/>
  <pageSetup orientation="landscape"/>
  <headerFooter>
    <oddFooter>&amp;L&amp;F &amp;A&amp;R&amp;D &amp;T</oddFooter>
  </headerFooter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AB1000"/>
  <sheetViews>
    <sheetView showGridLines="0" workbookViewId="0">
      <pane ySplit="1" topLeftCell="A2" activePane="bottomLeft" state="frozen"/>
      <selection pane="bottomLeft" activeCell="B3" sqref="B3"/>
    </sheetView>
  </sheetViews>
  <sheetFormatPr defaultColWidth="12.6640625" defaultRowHeight="15" customHeight="1" x14ac:dyDescent="0.25"/>
  <cols>
    <col min="1" max="1" width="7" customWidth="1"/>
    <col min="2" max="2" width="30" customWidth="1"/>
    <col min="3" max="3" width="9.33203125" customWidth="1"/>
    <col min="4" max="6" width="10.21875" customWidth="1"/>
    <col min="7" max="9" width="11.21875" customWidth="1"/>
    <col min="10" max="14" width="8.77734375" customWidth="1"/>
    <col min="15" max="15" width="7" customWidth="1"/>
    <col min="16" max="28" width="8.77734375" customWidth="1"/>
  </cols>
  <sheetData>
    <row r="1" spans="1:28" ht="90" customHeight="1" x14ac:dyDescent="0.4">
      <c r="B1" s="371" t="s">
        <v>85</v>
      </c>
      <c r="C1" s="372"/>
      <c r="D1" s="372"/>
      <c r="E1" s="372"/>
      <c r="F1" s="372"/>
      <c r="G1" s="372"/>
      <c r="H1" s="373"/>
      <c r="I1" s="7"/>
      <c r="J1" s="7"/>
      <c r="K1" s="7"/>
      <c r="L1" s="7"/>
      <c r="M1" s="7"/>
      <c r="N1" s="7"/>
      <c r="O1" s="3"/>
      <c r="P1" s="7"/>
      <c r="Q1" s="7"/>
      <c r="R1" s="7"/>
      <c r="S1" s="7"/>
    </row>
    <row r="2" spans="1:28" ht="21" x14ac:dyDescent="0.4">
      <c r="A2" s="1"/>
      <c r="B2" s="368" t="s">
        <v>86</v>
      </c>
      <c r="C2" s="369"/>
      <c r="D2" s="369"/>
      <c r="E2" s="369"/>
      <c r="F2" s="369"/>
      <c r="G2" s="369"/>
      <c r="H2" s="370"/>
      <c r="I2" s="93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5" customHeight="1" x14ac:dyDescent="0.3">
      <c r="A3" s="4"/>
      <c r="B3" s="94" t="s">
        <v>87</v>
      </c>
      <c r="C3" s="95"/>
      <c r="D3" s="95"/>
      <c r="E3" s="95"/>
      <c r="F3" s="95"/>
      <c r="G3" s="95"/>
      <c r="H3" s="96"/>
      <c r="I3" s="95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1:28" ht="13.2" x14ac:dyDescent="0.25">
      <c r="A4" s="11"/>
      <c r="B4" s="97" t="s">
        <v>88</v>
      </c>
      <c r="C4" s="98">
        <v>25000</v>
      </c>
      <c r="D4" s="98">
        <v>35000</v>
      </c>
      <c r="E4" s="98">
        <v>45000</v>
      </c>
      <c r="F4" s="98">
        <v>55000</v>
      </c>
      <c r="G4" s="98">
        <v>85000</v>
      </c>
      <c r="H4" s="99">
        <v>125000</v>
      </c>
      <c r="I4" s="95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</row>
    <row r="5" spans="1:28" ht="15.6" x14ac:dyDescent="0.3">
      <c r="A5" s="4"/>
      <c r="B5" s="97"/>
      <c r="C5" s="100"/>
      <c r="D5" s="100"/>
      <c r="E5" s="100"/>
      <c r="F5" s="100"/>
      <c r="G5" s="100"/>
      <c r="H5" s="101"/>
      <c r="I5" s="95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13.2" x14ac:dyDescent="0.25">
      <c r="A6" s="14"/>
      <c r="B6" s="102" t="s">
        <v>89</v>
      </c>
      <c r="C6" s="103">
        <v>0.1</v>
      </c>
      <c r="D6" s="103">
        <v>0.1</v>
      </c>
      <c r="E6" s="103">
        <v>0.1</v>
      </c>
      <c r="F6" s="103">
        <v>0.1</v>
      </c>
      <c r="G6" s="103">
        <v>0.1</v>
      </c>
      <c r="H6" s="104">
        <v>0.1</v>
      </c>
      <c r="I6" s="105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</row>
    <row r="7" spans="1:28" ht="13.2" x14ac:dyDescent="0.25">
      <c r="B7" s="102" t="s">
        <v>90</v>
      </c>
      <c r="C7" s="106" t="s">
        <v>35</v>
      </c>
      <c r="D7" s="107" t="s">
        <v>91</v>
      </c>
      <c r="E7" s="108"/>
      <c r="F7" s="109"/>
      <c r="G7" s="109"/>
      <c r="H7" s="110" t="s">
        <v>35</v>
      </c>
      <c r="I7" s="105"/>
      <c r="O7" s="3"/>
    </row>
    <row r="8" spans="1:28" ht="13.2" x14ac:dyDescent="0.25">
      <c r="B8" s="97"/>
      <c r="C8" s="105"/>
      <c r="D8" s="105"/>
      <c r="E8" s="105"/>
      <c r="F8" s="105"/>
      <c r="G8" s="105"/>
      <c r="H8" s="111"/>
      <c r="I8" s="105"/>
      <c r="O8" s="3"/>
    </row>
    <row r="9" spans="1:28" ht="13.2" x14ac:dyDescent="0.25">
      <c r="B9" s="365" t="s">
        <v>92</v>
      </c>
      <c r="C9" s="366"/>
      <c r="D9" s="366"/>
      <c r="E9" s="366"/>
      <c r="F9" s="366"/>
      <c r="G9" s="366"/>
      <c r="H9" s="367"/>
      <c r="I9" s="112"/>
      <c r="O9" s="3"/>
    </row>
    <row r="10" spans="1:28" ht="12" customHeight="1" x14ac:dyDescent="0.25">
      <c r="A10" s="14"/>
      <c r="B10" s="113" t="s">
        <v>93</v>
      </c>
      <c r="C10" s="114">
        <v>0.38</v>
      </c>
      <c r="D10" s="114">
        <v>0.38</v>
      </c>
      <c r="E10" s="114">
        <v>0.34</v>
      </c>
      <c r="F10" s="114">
        <v>0.33</v>
      </c>
      <c r="G10" s="114">
        <v>0.32</v>
      </c>
      <c r="H10" s="115">
        <v>0.32</v>
      </c>
      <c r="I10" s="105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</row>
    <row r="11" spans="1:28" ht="12" customHeight="1" x14ac:dyDescent="0.3">
      <c r="A11" s="4"/>
      <c r="B11" s="116"/>
      <c r="C11" s="117"/>
      <c r="D11" s="117"/>
      <c r="E11" s="117"/>
      <c r="F11" s="117"/>
      <c r="G11" s="117"/>
      <c r="H11" s="118"/>
      <c r="I11" s="119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12" customHeight="1" x14ac:dyDescent="0.25">
      <c r="B12" s="116" t="s">
        <v>94</v>
      </c>
      <c r="C12" s="120">
        <v>0.15</v>
      </c>
      <c r="D12" s="120">
        <v>0.15</v>
      </c>
      <c r="E12" s="120">
        <v>0.14000000000000001</v>
      </c>
      <c r="F12" s="120">
        <v>0.14000000000000001</v>
      </c>
      <c r="G12" s="120">
        <v>0.14000000000000001</v>
      </c>
      <c r="H12" s="121">
        <v>0.14000000000000001</v>
      </c>
      <c r="I12" s="105"/>
      <c r="O12" s="3"/>
    </row>
    <row r="13" spans="1:28" ht="13.2" x14ac:dyDescent="0.25">
      <c r="B13" s="116"/>
      <c r="C13" s="120"/>
      <c r="D13" s="120"/>
      <c r="E13" s="120"/>
      <c r="F13" s="120"/>
      <c r="G13" s="120"/>
      <c r="H13" s="121"/>
      <c r="I13" s="105"/>
      <c r="O13" s="3"/>
    </row>
    <row r="14" spans="1:28" ht="13.2" x14ac:dyDescent="0.25">
      <c r="B14" s="116" t="s">
        <v>95</v>
      </c>
      <c r="C14" s="120">
        <v>0.14000000000000001</v>
      </c>
      <c r="D14" s="120">
        <v>0.14000000000000001</v>
      </c>
      <c r="E14" s="120">
        <v>0.12</v>
      </c>
      <c r="F14" s="120">
        <v>0.12</v>
      </c>
      <c r="G14" s="120">
        <v>0.11</v>
      </c>
      <c r="H14" s="121">
        <v>0.11</v>
      </c>
      <c r="I14" s="105"/>
      <c r="O14" s="3"/>
    </row>
    <row r="15" spans="1:28" ht="13.2" x14ac:dyDescent="0.25">
      <c r="B15" s="116"/>
      <c r="C15" s="120"/>
      <c r="D15" s="120"/>
      <c r="E15" s="120"/>
      <c r="F15" s="120"/>
      <c r="G15" s="120"/>
      <c r="H15" s="121"/>
      <c r="I15" s="105"/>
      <c r="O15" s="3"/>
    </row>
    <row r="16" spans="1:28" ht="13.2" x14ac:dyDescent="0.25">
      <c r="B16" s="116" t="s">
        <v>96</v>
      </c>
      <c r="C16" s="120">
        <v>0.05</v>
      </c>
      <c r="D16" s="120">
        <v>0.05</v>
      </c>
      <c r="E16" s="120">
        <v>0.05</v>
      </c>
      <c r="F16" s="120">
        <v>0.05</v>
      </c>
      <c r="G16" s="120">
        <v>0.05</v>
      </c>
      <c r="H16" s="121">
        <v>0.05</v>
      </c>
      <c r="I16" s="105"/>
      <c r="O16" s="3"/>
    </row>
    <row r="17" spans="1:28" ht="13.2" x14ac:dyDescent="0.25">
      <c r="B17" s="116"/>
      <c r="C17" s="120"/>
      <c r="D17" s="120"/>
      <c r="E17" s="120"/>
      <c r="F17" s="120"/>
      <c r="G17" s="120"/>
      <c r="H17" s="121"/>
      <c r="I17" s="105"/>
      <c r="O17" s="3"/>
    </row>
    <row r="18" spans="1:28" ht="14.25" customHeight="1" x14ac:dyDescent="0.25">
      <c r="A18" s="14"/>
      <c r="B18" s="122" t="s">
        <v>97</v>
      </c>
      <c r="C18" s="120">
        <v>0.05</v>
      </c>
      <c r="D18" s="120">
        <v>0.05</v>
      </c>
      <c r="E18" s="120">
        <v>0.05</v>
      </c>
      <c r="F18" s="120">
        <v>0.05</v>
      </c>
      <c r="G18" s="120">
        <v>0.05</v>
      </c>
      <c r="H18" s="121">
        <v>0.05</v>
      </c>
      <c r="I18" s="105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</row>
    <row r="19" spans="1:28" ht="14.25" customHeight="1" x14ac:dyDescent="0.25">
      <c r="A19" s="14"/>
      <c r="B19" s="122"/>
      <c r="C19" s="120"/>
      <c r="D19" s="120"/>
      <c r="E19" s="120"/>
      <c r="F19" s="120"/>
      <c r="G19" s="120"/>
      <c r="H19" s="121"/>
      <c r="I19" s="105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</row>
    <row r="20" spans="1:28" ht="13.2" x14ac:dyDescent="0.25">
      <c r="B20" s="116" t="s">
        <v>98</v>
      </c>
      <c r="C20" s="120">
        <v>0.03</v>
      </c>
      <c r="D20" s="120">
        <v>0.04</v>
      </c>
      <c r="E20" s="120">
        <v>0.04</v>
      </c>
      <c r="F20" s="120">
        <v>0.05</v>
      </c>
      <c r="G20" s="120">
        <v>0.05</v>
      </c>
      <c r="H20" s="121">
        <v>0.05</v>
      </c>
      <c r="I20" s="105"/>
      <c r="O20" s="3"/>
    </row>
    <row r="21" spans="1:28" ht="15.75" customHeight="1" x14ac:dyDescent="0.25">
      <c r="B21" s="116"/>
      <c r="C21" s="120"/>
      <c r="D21" s="120"/>
      <c r="E21" s="120"/>
      <c r="F21" s="120"/>
      <c r="G21" s="120"/>
      <c r="H21" s="121"/>
      <c r="I21" s="105"/>
      <c r="O21" s="3"/>
    </row>
    <row r="22" spans="1:28" ht="15.75" customHeight="1" x14ac:dyDescent="0.25">
      <c r="B22" s="116" t="s">
        <v>99</v>
      </c>
      <c r="C22" s="120">
        <v>0.05</v>
      </c>
      <c r="D22" s="120">
        <v>0.05</v>
      </c>
      <c r="E22" s="120">
        <v>0.06</v>
      </c>
      <c r="F22" s="120">
        <v>0.06</v>
      </c>
      <c r="G22" s="120">
        <v>7.0000000000000007E-2</v>
      </c>
      <c r="H22" s="121">
        <v>7.0000000000000007E-2</v>
      </c>
      <c r="I22" s="105"/>
      <c r="O22" s="3"/>
    </row>
    <row r="23" spans="1:28" ht="15.75" customHeight="1" x14ac:dyDescent="0.25">
      <c r="B23" s="97"/>
      <c r="C23" s="120"/>
      <c r="D23" s="120"/>
      <c r="E23" s="120"/>
      <c r="F23" s="120"/>
      <c r="G23" s="120"/>
      <c r="H23" s="121"/>
      <c r="I23" s="105"/>
      <c r="O23" s="3"/>
    </row>
    <row r="24" spans="1:28" ht="15.75" customHeight="1" x14ac:dyDescent="0.25">
      <c r="B24" s="97" t="s">
        <v>100</v>
      </c>
      <c r="C24" s="120">
        <v>0.04</v>
      </c>
      <c r="D24" s="120">
        <v>0.04</v>
      </c>
      <c r="E24" s="120">
        <v>0.05</v>
      </c>
      <c r="F24" s="120">
        <v>0.05</v>
      </c>
      <c r="G24" s="120">
        <v>0.05</v>
      </c>
      <c r="H24" s="121">
        <v>0.05</v>
      </c>
      <c r="I24" s="105"/>
      <c r="O24" s="3"/>
    </row>
    <row r="25" spans="1:28" ht="15.75" customHeight="1" x14ac:dyDescent="0.25">
      <c r="B25" s="97"/>
      <c r="C25" s="120"/>
      <c r="D25" s="120"/>
      <c r="E25" s="120"/>
      <c r="F25" s="120"/>
      <c r="G25" s="120"/>
      <c r="H25" s="121"/>
      <c r="I25" s="105"/>
      <c r="O25" s="3"/>
    </row>
    <row r="26" spans="1:28" ht="15.75" customHeight="1" x14ac:dyDescent="0.25">
      <c r="B26" s="97" t="s">
        <v>101</v>
      </c>
      <c r="C26" s="120">
        <v>0.08</v>
      </c>
      <c r="D26" s="120">
        <v>7.0000000000000007E-2</v>
      </c>
      <c r="E26" s="120">
        <v>7.0000000000000007E-2</v>
      </c>
      <c r="F26" s="120">
        <v>7.0000000000000007E-2</v>
      </c>
      <c r="G26" s="120">
        <v>7.0000000000000007E-2</v>
      </c>
      <c r="H26" s="121">
        <v>7.0000000000000007E-2</v>
      </c>
      <c r="I26" s="105"/>
      <c r="O26" s="3"/>
    </row>
    <row r="27" spans="1:28" ht="15.75" customHeight="1" x14ac:dyDescent="0.25">
      <c r="B27" s="97"/>
      <c r="C27" s="120"/>
      <c r="D27" s="120"/>
      <c r="E27" s="120"/>
      <c r="F27" s="120"/>
      <c r="G27" s="120"/>
      <c r="H27" s="121"/>
      <c r="I27" s="105"/>
      <c r="O27" s="3"/>
    </row>
    <row r="28" spans="1:28" ht="15.75" customHeight="1" x14ac:dyDescent="0.25">
      <c r="B28" s="97" t="s">
        <v>102</v>
      </c>
      <c r="C28" s="120">
        <v>0.03</v>
      </c>
      <c r="D28" s="120">
        <v>0.03</v>
      </c>
      <c r="E28" s="120">
        <v>0.05</v>
      </c>
      <c r="F28" s="120">
        <v>0.05</v>
      </c>
      <c r="G28" s="120">
        <v>0.05</v>
      </c>
      <c r="H28" s="121">
        <v>0.05</v>
      </c>
      <c r="I28" s="105"/>
      <c r="O28" s="3"/>
    </row>
    <row r="29" spans="1:28" ht="15.75" customHeight="1" x14ac:dyDescent="0.25">
      <c r="B29" s="97"/>
      <c r="C29" s="120"/>
      <c r="D29" s="120"/>
      <c r="E29" s="120"/>
      <c r="F29" s="120"/>
      <c r="G29" s="120"/>
      <c r="H29" s="121"/>
      <c r="I29" s="105"/>
      <c r="O29" s="3"/>
    </row>
    <row r="30" spans="1:28" ht="15.75" customHeight="1" x14ac:dyDescent="0.25">
      <c r="B30" s="97" t="s">
        <v>103</v>
      </c>
      <c r="C30" s="120">
        <v>0</v>
      </c>
      <c r="D30" s="120">
        <v>0</v>
      </c>
      <c r="E30" s="120">
        <v>0.03</v>
      </c>
      <c r="F30" s="120">
        <v>0.03</v>
      </c>
      <c r="G30" s="120">
        <v>0.04</v>
      </c>
      <c r="H30" s="121">
        <v>0.04</v>
      </c>
      <c r="I30" s="105"/>
      <c r="O30" s="3"/>
    </row>
    <row r="31" spans="1:28" ht="15.75" customHeight="1" x14ac:dyDescent="0.25">
      <c r="B31" s="123" t="s">
        <v>104</v>
      </c>
      <c r="C31" s="124">
        <f t="shared" ref="C31:H31" si="0">SUM(C10:C30)</f>
        <v>1.0000000000000002</v>
      </c>
      <c r="D31" s="124">
        <f t="shared" si="0"/>
        <v>1.0000000000000002</v>
      </c>
      <c r="E31" s="124">
        <f t="shared" si="0"/>
        <v>1.0000000000000004</v>
      </c>
      <c r="F31" s="124">
        <f t="shared" si="0"/>
        <v>1.0000000000000004</v>
      </c>
      <c r="G31" s="124">
        <f t="shared" si="0"/>
        <v>1.0000000000000004</v>
      </c>
      <c r="H31" s="125">
        <f t="shared" si="0"/>
        <v>1.0000000000000004</v>
      </c>
      <c r="I31" s="105"/>
      <c r="O31" s="3"/>
    </row>
    <row r="32" spans="1:28" ht="15.75" customHeight="1" x14ac:dyDescent="0.25">
      <c r="B32" s="126"/>
      <c r="C32" s="105"/>
      <c r="D32" s="105"/>
      <c r="E32" s="105"/>
      <c r="F32" s="105"/>
      <c r="G32" s="105"/>
      <c r="H32" s="111"/>
      <c r="I32" s="105"/>
      <c r="O32" s="3"/>
    </row>
    <row r="33" spans="1:28" ht="15.75" customHeight="1" x14ac:dyDescent="0.25">
      <c r="B33" s="127" t="s">
        <v>105</v>
      </c>
      <c r="C33" s="128"/>
      <c r="D33" s="128"/>
      <c r="E33" s="128" t="s">
        <v>106</v>
      </c>
      <c r="F33" s="128"/>
      <c r="G33" s="128"/>
      <c r="H33" s="129"/>
      <c r="I33" s="105"/>
      <c r="O33" s="3"/>
    </row>
    <row r="34" spans="1:28" ht="15.75" customHeight="1" x14ac:dyDescent="0.3">
      <c r="B34" s="10"/>
      <c r="C34" s="130"/>
      <c r="D34" s="130"/>
      <c r="E34" s="130"/>
      <c r="F34" s="130"/>
      <c r="G34" s="130"/>
      <c r="H34" s="130"/>
      <c r="I34" s="130"/>
      <c r="O34" s="3"/>
    </row>
    <row r="35" spans="1:28" ht="15.75" customHeight="1" x14ac:dyDescent="0.4">
      <c r="A35" s="1"/>
      <c r="B35" s="368" t="s">
        <v>86</v>
      </c>
      <c r="C35" s="369"/>
      <c r="D35" s="369"/>
      <c r="E35" s="369"/>
      <c r="F35" s="369"/>
      <c r="G35" s="369"/>
      <c r="H35" s="370"/>
      <c r="I35" s="93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5" customHeight="1" x14ac:dyDescent="0.3">
      <c r="A36" s="4"/>
      <c r="B36" s="131" t="s">
        <v>107</v>
      </c>
      <c r="C36" s="95"/>
      <c r="D36" s="95"/>
      <c r="E36" s="95"/>
      <c r="F36" s="95"/>
      <c r="G36" s="95"/>
      <c r="H36" s="96"/>
      <c r="I36" s="95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15.75" customHeight="1" x14ac:dyDescent="0.25">
      <c r="A37" s="11"/>
      <c r="B37" s="97" t="s">
        <v>88</v>
      </c>
      <c r="C37" s="132">
        <v>25000</v>
      </c>
      <c r="D37" s="132">
        <v>35000</v>
      </c>
      <c r="E37" s="132">
        <v>45000</v>
      </c>
      <c r="F37" s="132">
        <v>55000</v>
      </c>
      <c r="G37" s="132">
        <v>85000</v>
      </c>
      <c r="H37" s="133">
        <v>125000</v>
      </c>
      <c r="I37" s="95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</row>
    <row r="38" spans="1:28" ht="15.75" customHeight="1" x14ac:dyDescent="0.3">
      <c r="A38" s="4"/>
      <c r="B38" s="97"/>
      <c r="C38" s="100"/>
      <c r="D38" s="100"/>
      <c r="E38" s="100"/>
      <c r="F38" s="100"/>
      <c r="G38" s="100"/>
      <c r="H38" s="101"/>
      <c r="I38" s="95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15.75" customHeight="1" x14ac:dyDescent="0.25">
      <c r="A39" s="14"/>
      <c r="B39" s="102" t="s">
        <v>89</v>
      </c>
      <c r="C39" s="120">
        <v>0.1</v>
      </c>
      <c r="D39" s="120">
        <v>0.1</v>
      </c>
      <c r="E39" s="120">
        <v>0.1</v>
      </c>
      <c r="F39" s="120">
        <v>0.1</v>
      </c>
      <c r="G39" s="120">
        <v>0.1</v>
      </c>
      <c r="H39" s="121">
        <v>0.1</v>
      </c>
      <c r="I39" s="105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</row>
    <row r="40" spans="1:28" ht="15.75" customHeight="1" x14ac:dyDescent="0.3">
      <c r="A40" s="4"/>
      <c r="B40" s="102" t="s">
        <v>108</v>
      </c>
      <c r="C40" s="134" t="s">
        <v>35</v>
      </c>
      <c r="D40" s="135" t="s">
        <v>91</v>
      </c>
      <c r="E40" s="136"/>
      <c r="F40" s="137"/>
      <c r="G40" s="137"/>
      <c r="H40" s="138" t="s">
        <v>35</v>
      </c>
      <c r="I40" s="119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15.75" customHeight="1" x14ac:dyDescent="0.25">
      <c r="B41" s="97"/>
      <c r="C41" s="139"/>
      <c r="D41" s="139"/>
      <c r="E41" s="139"/>
      <c r="F41" s="139"/>
      <c r="G41" s="139"/>
      <c r="H41" s="140"/>
      <c r="I41" s="105"/>
      <c r="O41" s="3"/>
    </row>
    <row r="42" spans="1:28" ht="15.75" customHeight="1" x14ac:dyDescent="0.25">
      <c r="B42" s="365" t="s">
        <v>92</v>
      </c>
      <c r="C42" s="366"/>
      <c r="D42" s="366"/>
      <c r="E42" s="366"/>
      <c r="F42" s="366"/>
      <c r="G42" s="366"/>
      <c r="H42" s="367"/>
      <c r="I42" s="112"/>
      <c r="O42" s="3"/>
    </row>
    <row r="43" spans="1:28" ht="15.75" customHeight="1" x14ac:dyDescent="0.25">
      <c r="A43" s="14"/>
      <c r="B43" s="141" t="s">
        <v>93</v>
      </c>
      <c r="C43" s="114">
        <v>0.39</v>
      </c>
      <c r="D43" s="114">
        <v>0.36</v>
      </c>
      <c r="E43" s="114">
        <v>0.32</v>
      </c>
      <c r="F43" s="114">
        <v>0.3</v>
      </c>
      <c r="G43" s="114">
        <v>0.3</v>
      </c>
      <c r="H43" s="115">
        <v>0.28999999999999998</v>
      </c>
      <c r="I43" s="105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</row>
    <row r="44" spans="1:28" ht="15.75" customHeight="1" x14ac:dyDescent="0.3">
      <c r="A44" s="4"/>
      <c r="B44" s="116"/>
      <c r="C44" s="117"/>
      <c r="D44" s="117"/>
      <c r="E44" s="117"/>
      <c r="F44" s="117"/>
      <c r="G44" s="117"/>
      <c r="H44" s="118"/>
      <c r="I44" s="119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15.75" customHeight="1" x14ac:dyDescent="0.25">
      <c r="B45" s="116" t="s">
        <v>94</v>
      </c>
      <c r="C45" s="120">
        <v>0.15</v>
      </c>
      <c r="D45" s="120">
        <v>0.12</v>
      </c>
      <c r="E45" s="120">
        <v>0.13</v>
      </c>
      <c r="F45" s="120">
        <v>0.12</v>
      </c>
      <c r="G45" s="120">
        <v>0.11</v>
      </c>
      <c r="H45" s="121">
        <v>0.11</v>
      </c>
      <c r="I45" s="105"/>
      <c r="O45" s="3"/>
    </row>
    <row r="46" spans="1:28" ht="15.75" customHeight="1" x14ac:dyDescent="0.25">
      <c r="B46" s="116"/>
      <c r="C46" s="120"/>
      <c r="D46" s="120"/>
      <c r="E46" s="120"/>
      <c r="F46" s="120"/>
      <c r="G46" s="120"/>
      <c r="H46" s="121"/>
      <c r="I46" s="105"/>
      <c r="O46" s="3"/>
    </row>
    <row r="47" spans="1:28" ht="15.75" customHeight="1" x14ac:dyDescent="0.25">
      <c r="B47" s="116" t="s">
        <v>95</v>
      </c>
      <c r="C47" s="120">
        <v>0.15</v>
      </c>
      <c r="D47" s="120">
        <v>0.12</v>
      </c>
      <c r="E47" s="120">
        <v>0.13</v>
      </c>
      <c r="F47" s="120">
        <v>0.14000000000000001</v>
      </c>
      <c r="G47" s="120">
        <v>0.13</v>
      </c>
      <c r="H47" s="121">
        <v>0.13</v>
      </c>
      <c r="I47" s="105"/>
      <c r="O47" s="3"/>
    </row>
    <row r="48" spans="1:28" ht="15.75" customHeight="1" x14ac:dyDescent="0.25">
      <c r="B48" s="116"/>
      <c r="C48" s="120"/>
      <c r="D48" s="120"/>
      <c r="E48" s="120"/>
      <c r="F48" s="120"/>
      <c r="G48" s="120"/>
      <c r="H48" s="121"/>
      <c r="I48" s="105"/>
      <c r="O48" s="3"/>
    </row>
    <row r="49" spans="1:28" ht="15.75" customHeight="1" x14ac:dyDescent="0.25">
      <c r="B49" s="116" t="s">
        <v>96</v>
      </c>
      <c r="C49" s="120">
        <v>0.05</v>
      </c>
      <c r="D49" s="120">
        <v>0.05</v>
      </c>
      <c r="E49" s="120">
        <v>0.05</v>
      </c>
      <c r="F49" s="120">
        <v>0.05</v>
      </c>
      <c r="G49" s="120">
        <v>0.05</v>
      </c>
      <c r="H49" s="121">
        <v>0.05</v>
      </c>
      <c r="I49" s="105"/>
      <c r="O49" s="3"/>
    </row>
    <row r="50" spans="1:28" ht="15.75" customHeight="1" x14ac:dyDescent="0.25">
      <c r="B50" s="116"/>
      <c r="C50" s="120"/>
      <c r="D50" s="120"/>
      <c r="E50" s="120"/>
      <c r="F50" s="120"/>
      <c r="G50" s="120"/>
      <c r="H50" s="121"/>
      <c r="I50" s="105"/>
      <c r="O50" s="3"/>
    </row>
    <row r="51" spans="1:28" ht="14.25" customHeight="1" x14ac:dyDescent="0.25">
      <c r="A51" s="14"/>
      <c r="B51" s="122" t="s">
        <v>97</v>
      </c>
      <c r="C51" s="120">
        <v>0.05</v>
      </c>
      <c r="D51" s="120">
        <v>0.05</v>
      </c>
      <c r="E51" s="120">
        <v>0.05</v>
      </c>
      <c r="F51" s="120">
        <v>0.05</v>
      </c>
      <c r="G51" s="120">
        <v>0.05</v>
      </c>
      <c r="H51" s="121">
        <v>0.05</v>
      </c>
      <c r="I51" s="105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</row>
    <row r="52" spans="1:28" ht="14.25" customHeight="1" x14ac:dyDescent="0.25">
      <c r="A52" s="14"/>
      <c r="B52" s="122"/>
      <c r="C52" s="120"/>
      <c r="D52" s="120"/>
      <c r="E52" s="120"/>
      <c r="F52" s="120"/>
      <c r="G52" s="120"/>
      <c r="H52" s="121"/>
      <c r="I52" s="105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</row>
    <row r="53" spans="1:28" ht="15.75" customHeight="1" x14ac:dyDescent="0.25">
      <c r="B53" s="116" t="s">
        <v>98</v>
      </c>
      <c r="C53" s="120">
        <v>0.03</v>
      </c>
      <c r="D53" s="120">
        <v>0.05</v>
      </c>
      <c r="E53" s="120">
        <v>0.05</v>
      </c>
      <c r="F53" s="120">
        <v>7.0000000000000007E-2</v>
      </c>
      <c r="G53" s="120">
        <v>7.0000000000000007E-2</v>
      </c>
      <c r="H53" s="121">
        <v>0.08</v>
      </c>
      <c r="I53" s="105"/>
      <c r="O53" s="3"/>
    </row>
    <row r="54" spans="1:28" ht="15.75" customHeight="1" x14ac:dyDescent="0.25">
      <c r="B54" s="116"/>
      <c r="C54" s="120"/>
      <c r="D54" s="120"/>
      <c r="E54" s="120"/>
      <c r="F54" s="120"/>
      <c r="G54" s="120"/>
      <c r="H54" s="121"/>
      <c r="I54" s="105"/>
      <c r="O54" s="3"/>
    </row>
    <row r="55" spans="1:28" ht="15.75" customHeight="1" x14ac:dyDescent="0.25">
      <c r="B55" s="116" t="s">
        <v>99</v>
      </c>
      <c r="C55" s="120">
        <v>0.04</v>
      </c>
      <c r="D55" s="120">
        <v>0.05</v>
      </c>
      <c r="E55" s="120">
        <v>0.05</v>
      </c>
      <c r="F55" s="120">
        <v>0.06</v>
      </c>
      <c r="G55" s="120">
        <v>7.0000000000000007E-2</v>
      </c>
      <c r="H55" s="121">
        <v>7.0000000000000007E-2</v>
      </c>
      <c r="I55" s="105"/>
      <c r="O55" s="3"/>
    </row>
    <row r="56" spans="1:28" ht="15.75" customHeight="1" x14ac:dyDescent="0.25">
      <c r="B56" s="97"/>
      <c r="C56" s="120"/>
      <c r="D56" s="120"/>
      <c r="E56" s="120"/>
      <c r="F56" s="120"/>
      <c r="G56" s="120"/>
      <c r="H56" s="121"/>
      <c r="I56" s="105"/>
      <c r="O56" s="3"/>
    </row>
    <row r="57" spans="1:28" ht="15.75" customHeight="1" x14ac:dyDescent="0.25">
      <c r="B57" s="97" t="s">
        <v>100</v>
      </c>
      <c r="C57" s="120">
        <v>0.05</v>
      </c>
      <c r="D57" s="120">
        <v>0.05</v>
      </c>
      <c r="E57" s="120">
        <v>0.05</v>
      </c>
      <c r="F57" s="120">
        <v>0.05</v>
      </c>
      <c r="G57" s="120">
        <v>0.05</v>
      </c>
      <c r="H57" s="121">
        <v>0.05</v>
      </c>
      <c r="I57" s="105"/>
      <c r="O57" s="3"/>
    </row>
    <row r="58" spans="1:28" ht="15.75" customHeight="1" x14ac:dyDescent="0.25">
      <c r="B58" s="97"/>
      <c r="C58" s="120"/>
      <c r="D58" s="120"/>
      <c r="E58" s="120"/>
      <c r="F58" s="120"/>
      <c r="G58" s="120"/>
      <c r="H58" s="121"/>
      <c r="I58" s="105"/>
      <c r="O58" s="3"/>
    </row>
    <row r="59" spans="1:28" ht="15.75" customHeight="1" x14ac:dyDescent="0.25">
      <c r="B59" s="97" t="s">
        <v>101</v>
      </c>
      <c r="C59" s="120">
        <v>0.05</v>
      </c>
      <c r="D59" s="120">
        <v>0.06</v>
      </c>
      <c r="E59" s="120">
        <v>0.06</v>
      </c>
      <c r="F59" s="120">
        <v>0.05</v>
      </c>
      <c r="G59" s="120">
        <v>0.05</v>
      </c>
      <c r="H59" s="121">
        <v>0.05</v>
      </c>
      <c r="I59" s="105"/>
      <c r="O59" s="3"/>
    </row>
    <row r="60" spans="1:28" ht="15.75" customHeight="1" x14ac:dyDescent="0.25">
      <c r="B60" s="97"/>
      <c r="C60" s="120"/>
      <c r="D60" s="120"/>
      <c r="E60" s="120"/>
      <c r="F60" s="120"/>
      <c r="G60" s="120"/>
      <c r="H60" s="121"/>
      <c r="I60" s="105"/>
      <c r="O60" s="3"/>
    </row>
    <row r="61" spans="1:28" ht="15.75" customHeight="1" x14ac:dyDescent="0.25">
      <c r="B61" s="97" t="s">
        <v>102</v>
      </c>
      <c r="C61" s="120">
        <v>0.04</v>
      </c>
      <c r="D61" s="120">
        <v>0.04</v>
      </c>
      <c r="E61" s="120">
        <v>0.06</v>
      </c>
      <c r="F61" s="120">
        <v>0.06</v>
      </c>
      <c r="G61" s="120">
        <v>7.0000000000000007E-2</v>
      </c>
      <c r="H61" s="121">
        <v>7.0000000000000007E-2</v>
      </c>
      <c r="I61" s="105"/>
      <c r="O61" s="3"/>
    </row>
    <row r="62" spans="1:28" ht="15.75" customHeight="1" x14ac:dyDescent="0.25">
      <c r="B62" s="97"/>
      <c r="C62" s="120"/>
      <c r="D62" s="120"/>
      <c r="E62" s="120"/>
      <c r="F62" s="120"/>
      <c r="G62" s="120"/>
      <c r="H62" s="121"/>
      <c r="I62" s="105"/>
      <c r="O62" s="3"/>
    </row>
    <row r="63" spans="1:28" ht="15.75" customHeight="1" x14ac:dyDescent="0.25">
      <c r="B63" s="97" t="s">
        <v>109</v>
      </c>
      <c r="C63" s="120">
        <v>0</v>
      </c>
      <c r="D63" s="120">
        <v>0.05</v>
      </c>
      <c r="E63" s="120">
        <v>0.05</v>
      </c>
      <c r="F63" s="120">
        <v>0.05</v>
      </c>
      <c r="G63" s="120">
        <v>0.05</v>
      </c>
      <c r="H63" s="121">
        <v>0.05</v>
      </c>
      <c r="I63" s="105"/>
      <c r="O63" s="3"/>
    </row>
    <row r="64" spans="1:28" ht="15.75" customHeight="1" x14ac:dyDescent="0.25">
      <c r="B64" s="123" t="s">
        <v>104</v>
      </c>
      <c r="C64" s="124">
        <f t="shared" ref="C64:H64" si="1">SUM(C43:C63)</f>
        <v>1.0000000000000002</v>
      </c>
      <c r="D64" s="124">
        <f t="shared" si="1"/>
        <v>1.0000000000000002</v>
      </c>
      <c r="E64" s="124">
        <f t="shared" si="1"/>
        <v>1.0000000000000004</v>
      </c>
      <c r="F64" s="124">
        <f t="shared" si="1"/>
        <v>1.0000000000000004</v>
      </c>
      <c r="G64" s="124">
        <f t="shared" si="1"/>
        <v>1.0000000000000004</v>
      </c>
      <c r="H64" s="125">
        <f t="shared" si="1"/>
        <v>1.0000000000000002</v>
      </c>
      <c r="I64" s="105"/>
      <c r="O64" s="3"/>
    </row>
    <row r="65" spans="1:28" ht="15.75" customHeight="1" x14ac:dyDescent="0.25">
      <c r="B65" s="126"/>
      <c r="C65" s="105"/>
      <c r="D65" s="105"/>
      <c r="E65" s="105"/>
      <c r="F65" s="105"/>
      <c r="G65" s="105"/>
      <c r="H65" s="111"/>
      <c r="I65" s="105"/>
      <c r="O65" s="3"/>
    </row>
    <row r="66" spans="1:28" ht="15.75" customHeight="1" x14ac:dyDescent="0.25">
      <c r="B66" s="127" t="s">
        <v>105</v>
      </c>
      <c r="C66" s="362" t="s">
        <v>106</v>
      </c>
      <c r="D66" s="363"/>
      <c r="E66" s="363"/>
      <c r="F66" s="363"/>
      <c r="G66" s="363"/>
      <c r="H66" s="364"/>
      <c r="I66" s="105"/>
      <c r="O66" s="3"/>
    </row>
    <row r="67" spans="1:28" ht="15.75" customHeight="1" x14ac:dyDescent="0.3">
      <c r="B67" s="10"/>
      <c r="C67" s="130"/>
      <c r="D67" s="130"/>
      <c r="E67" s="130"/>
      <c r="F67" s="130"/>
      <c r="G67" s="130"/>
      <c r="H67" s="130"/>
      <c r="I67" s="130"/>
      <c r="O67" s="3"/>
    </row>
    <row r="68" spans="1:28" ht="15.75" customHeight="1" x14ac:dyDescent="0.4">
      <c r="A68" s="1"/>
      <c r="B68" s="368" t="s">
        <v>86</v>
      </c>
      <c r="C68" s="369"/>
      <c r="D68" s="369"/>
      <c r="E68" s="369"/>
      <c r="F68" s="369"/>
      <c r="G68" s="369"/>
      <c r="H68" s="370"/>
      <c r="I68" s="93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5" customHeight="1" x14ac:dyDescent="0.3">
      <c r="A69" s="4"/>
      <c r="B69" s="131" t="s">
        <v>110</v>
      </c>
      <c r="C69" s="95"/>
      <c r="D69" s="95"/>
      <c r="E69" s="95"/>
      <c r="F69" s="95"/>
      <c r="G69" s="95"/>
      <c r="H69" s="96"/>
      <c r="I69" s="95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5.75" customHeight="1" x14ac:dyDescent="0.25">
      <c r="A70" s="11"/>
      <c r="B70" s="97" t="s">
        <v>88</v>
      </c>
      <c r="C70" s="132">
        <v>25000</v>
      </c>
      <c r="D70" s="132">
        <v>35000</v>
      </c>
      <c r="E70" s="132">
        <v>45000</v>
      </c>
      <c r="F70" s="132">
        <v>55000</v>
      </c>
      <c r="G70" s="132">
        <v>85000</v>
      </c>
      <c r="H70" s="133">
        <v>125000</v>
      </c>
      <c r="I70" s="95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</row>
    <row r="71" spans="1:28" ht="15.75" customHeight="1" x14ac:dyDescent="0.3">
      <c r="A71" s="4"/>
      <c r="B71" s="97"/>
      <c r="C71" s="100"/>
      <c r="D71" s="100"/>
      <c r="E71" s="100"/>
      <c r="F71" s="100"/>
      <c r="G71" s="100"/>
      <c r="H71" s="101"/>
      <c r="I71" s="95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5.75" customHeight="1" x14ac:dyDescent="0.25">
      <c r="A72" s="14"/>
      <c r="B72" s="102" t="s">
        <v>89</v>
      </c>
      <c r="C72" s="120">
        <v>0.1</v>
      </c>
      <c r="D72" s="120">
        <v>0.1</v>
      </c>
      <c r="E72" s="120">
        <v>0.1</v>
      </c>
      <c r="F72" s="120">
        <v>0.1</v>
      </c>
      <c r="G72" s="120">
        <v>0.1</v>
      </c>
      <c r="H72" s="121">
        <v>0.1</v>
      </c>
      <c r="I72" s="105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</row>
    <row r="73" spans="1:28" ht="15.75" customHeight="1" x14ac:dyDescent="0.3">
      <c r="A73" s="4"/>
      <c r="B73" s="102" t="s">
        <v>111</v>
      </c>
      <c r="C73" s="134" t="s">
        <v>35</v>
      </c>
      <c r="D73" s="135" t="s">
        <v>91</v>
      </c>
      <c r="E73" s="136"/>
      <c r="F73" s="137"/>
      <c r="G73" s="137"/>
      <c r="H73" s="138" t="s">
        <v>35</v>
      </c>
      <c r="I73" s="119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5.75" customHeight="1" x14ac:dyDescent="0.25">
      <c r="B74" s="97"/>
      <c r="C74" s="105"/>
      <c r="D74" s="105"/>
      <c r="E74" s="105"/>
      <c r="F74" s="105"/>
      <c r="G74" s="105"/>
      <c r="H74" s="111"/>
      <c r="I74" s="105"/>
      <c r="O74" s="3"/>
    </row>
    <row r="75" spans="1:28" ht="15.75" customHeight="1" x14ac:dyDescent="0.25">
      <c r="B75" s="365" t="s">
        <v>92</v>
      </c>
      <c r="C75" s="366"/>
      <c r="D75" s="366"/>
      <c r="E75" s="366"/>
      <c r="F75" s="366"/>
      <c r="G75" s="366"/>
      <c r="H75" s="367"/>
      <c r="I75" s="112"/>
      <c r="O75" s="3"/>
    </row>
    <row r="76" spans="1:28" ht="15.75" customHeight="1" x14ac:dyDescent="0.25">
      <c r="A76" s="14"/>
      <c r="B76" s="141" t="s">
        <v>93</v>
      </c>
      <c r="C76" s="114">
        <v>0.4</v>
      </c>
      <c r="D76" s="114">
        <v>0.36</v>
      </c>
      <c r="E76" s="114">
        <v>0.34</v>
      </c>
      <c r="F76" s="114">
        <v>0.32</v>
      </c>
      <c r="G76" s="114">
        <v>0.31</v>
      </c>
      <c r="H76" s="115">
        <v>0.3</v>
      </c>
      <c r="I76" s="105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</row>
    <row r="77" spans="1:28" ht="15.75" customHeight="1" x14ac:dyDescent="0.3">
      <c r="A77" s="4"/>
      <c r="B77" s="116"/>
      <c r="C77" s="117"/>
      <c r="D77" s="117"/>
      <c r="E77" s="117"/>
      <c r="F77" s="117"/>
      <c r="G77" s="117"/>
      <c r="H77" s="118"/>
      <c r="I77" s="119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5.75" customHeight="1" x14ac:dyDescent="0.25">
      <c r="B78" s="116" t="s">
        <v>94</v>
      </c>
      <c r="C78" s="120">
        <v>0.15</v>
      </c>
      <c r="D78" s="120">
        <v>0.14000000000000001</v>
      </c>
      <c r="E78" s="120">
        <v>0.13</v>
      </c>
      <c r="F78" s="120">
        <v>0.12</v>
      </c>
      <c r="G78" s="120">
        <v>0.11</v>
      </c>
      <c r="H78" s="121">
        <v>0.11</v>
      </c>
      <c r="I78" s="105"/>
      <c r="O78" s="3"/>
    </row>
    <row r="79" spans="1:28" ht="15.75" customHeight="1" x14ac:dyDescent="0.25">
      <c r="B79" s="116"/>
      <c r="C79" s="120"/>
      <c r="D79" s="120"/>
      <c r="E79" s="120"/>
      <c r="F79" s="120"/>
      <c r="G79" s="120"/>
      <c r="H79" s="121"/>
      <c r="I79" s="105"/>
      <c r="O79" s="3"/>
    </row>
    <row r="80" spans="1:28" ht="15.75" customHeight="1" x14ac:dyDescent="0.25">
      <c r="B80" s="116" t="s">
        <v>95</v>
      </c>
      <c r="C80" s="120">
        <v>0.15</v>
      </c>
      <c r="D80" s="120">
        <v>0.14000000000000001</v>
      </c>
      <c r="E80" s="120">
        <v>0.14000000000000001</v>
      </c>
      <c r="F80" s="120">
        <v>0.13</v>
      </c>
      <c r="G80" s="120">
        <v>0.13</v>
      </c>
      <c r="H80" s="121">
        <v>0.13</v>
      </c>
      <c r="I80" s="105"/>
      <c r="O80" s="3"/>
    </row>
    <row r="81" spans="1:28" ht="15.75" customHeight="1" x14ac:dyDescent="0.25">
      <c r="B81" s="116"/>
      <c r="C81" s="120"/>
      <c r="D81" s="120"/>
      <c r="E81" s="120"/>
      <c r="F81" s="120"/>
      <c r="G81" s="120"/>
      <c r="H81" s="121"/>
      <c r="I81" s="105"/>
      <c r="O81" s="3"/>
    </row>
    <row r="82" spans="1:28" ht="15.75" customHeight="1" x14ac:dyDescent="0.25">
      <c r="B82" s="116" t="s">
        <v>96</v>
      </c>
      <c r="C82" s="120">
        <v>0.05</v>
      </c>
      <c r="D82" s="120">
        <v>0.05</v>
      </c>
      <c r="E82" s="120">
        <v>0.05</v>
      </c>
      <c r="F82" s="120">
        <v>0.05</v>
      </c>
      <c r="G82" s="120">
        <v>0.05</v>
      </c>
      <c r="H82" s="121">
        <v>0.05</v>
      </c>
      <c r="I82" s="105"/>
      <c r="O82" s="3"/>
    </row>
    <row r="83" spans="1:28" ht="15.75" customHeight="1" x14ac:dyDescent="0.25">
      <c r="B83" s="116"/>
      <c r="C83" s="120"/>
      <c r="D83" s="120"/>
      <c r="E83" s="120"/>
      <c r="F83" s="120"/>
      <c r="G83" s="120"/>
      <c r="H83" s="121"/>
      <c r="I83" s="105"/>
      <c r="O83" s="3"/>
    </row>
    <row r="84" spans="1:28" ht="14.25" customHeight="1" x14ac:dyDescent="0.25">
      <c r="A84" s="14"/>
      <c r="B84" s="122" t="s">
        <v>97</v>
      </c>
      <c r="C84" s="120">
        <v>0.05</v>
      </c>
      <c r="D84" s="120">
        <v>0.05</v>
      </c>
      <c r="E84" s="120">
        <v>0.05</v>
      </c>
      <c r="F84" s="120">
        <v>0.05</v>
      </c>
      <c r="G84" s="120">
        <v>0.05</v>
      </c>
      <c r="H84" s="121">
        <v>0.05</v>
      </c>
      <c r="I84" s="105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</row>
    <row r="85" spans="1:28" ht="14.25" customHeight="1" x14ac:dyDescent="0.25">
      <c r="A85" s="14"/>
      <c r="B85" s="122"/>
      <c r="C85" s="120"/>
      <c r="D85" s="120"/>
      <c r="E85" s="120"/>
      <c r="F85" s="120"/>
      <c r="G85" s="120"/>
      <c r="H85" s="121"/>
      <c r="I85" s="105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</row>
    <row r="86" spans="1:28" ht="15.75" customHeight="1" x14ac:dyDescent="0.25">
      <c r="B86" s="116" t="s">
        <v>98</v>
      </c>
      <c r="C86" s="120">
        <v>0.03</v>
      </c>
      <c r="D86" s="120">
        <v>0.04</v>
      </c>
      <c r="E86" s="120">
        <v>0.04</v>
      </c>
      <c r="F86" s="120">
        <v>0.05</v>
      </c>
      <c r="G86" s="120">
        <v>7.0000000000000007E-2</v>
      </c>
      <c r="H86" s="121">
        <v>7.0000000000000007E-2</v>
      </c>
      <c r="I86" s="105"/>
      <c r="O86" s="3"/>
    </row>
    <row r="87" spans="1:28" ht="15.75" customHeight="1" x14ac:dyDescent="0.25">
      <c r="B87" s="116"/>
      <c r="C87" s="120"/>
      <c r="D87" s="120"/>
      <c r="E87" s="120"/>
      <c r="F87" s="120"/>
      <c r="G87" s="120"/>
      <c r="H87" s="121"/>
      <c r="I87" s="105"/>
      <c r="O87" s="3"/>
    </row>
    <row r="88" spans="1:28" ht="15.75" customHeight="1" x14ac:dyDescent="0.25">
      <c r="B88" s="116" t="s">
        <v>99</v>
      </c>
      <c r="C88" s="120">
        <v>0.04</v>
      </c>
      <c r="D88" s="120">
        <v>0.04</v>
      </c>
      <c r="E88" s="120">
        <v>0.05</v>
      </c>
      <c r="F88" s="120">
        <v>0.06</v>
      </c>
      <c r="G88" s="120">
        <v>0.06</v>
      </c>
      <c r="H88" s="121">
        <v>7.0000000000000007E-2</v>
      </c>
      <c r="I88" s="105"/>
      <c r="O88" s="3"/>
    </row>
    <row r="89" spans="1:28" ht="15.75" customHeight="1" x14ac:dyDescent="0.25">
      <c r="B89" s="97"/>
      <c r="C89" s="120"/>
      <c r="D89" s="120"/>
      <c r="E89" s="120"/>
      <c r="F89" s="120"/>
      <c r="G89" s="120"/>
      <c r="H89" s="121"/>
      <c r="I89" s="105"/>
      <c r="O89" s="3"/>
    </row>
    <row r="90" spans="1:28" ht="15.75" customHeight="1" x14ac:dyDescent="0.25">
      <c r="B90" s="97" t="s">
        <v>100</v>
      </c>
      <c r="C90" s="120">
        <v>0.04</v>
      </c>
      <c r="D90" s="120">
        <v>0.04</v>
      </c>
      <c r="E90" s="120">
        <v>0.04</v>
      </c>
      <c r="F90" s="120">
        <v>0.05</v>
      </c>
      <c r="G90" s="120">
        <v>0.05</v>
      </c>
      <c r="H90" s="121">
        <v>0.05</v>
      </c>
      <c r="I90" s="105"/>
      <c r="O90" s="3"/>
    </row>
    <row r="91" spans="1:28" ht="15.75" customHeight="1" x14ac:dyDescent="0.25">
      <c r="B91" s="97"/>
      <c r="C91" s="120"/>
      <c r="D91" s="120"/>
      <c r="E91" s="120"/>
      <c r="F91" s="120"/>
      <c r="G91" s="120"/>
      <c r="H91" s="121"/>
      <c r="I91" s="105"/>
      <c r="O91" s="3"/>
    </row>
    <row r="92" spans="1:28" ht="15.75" customHeight="1" x14ac:dyDescent="0.25">
      <c r="B92" s="97" t="s">
        <v>101</v>
      </c>
      <c r="C92" s="120">
        <v>0.06</v>
      </c>
      <c r="D92" s="120">
        <v>0.06</v>
      </c>
      <c r="E92" s="120">
        <v>0.06</v>
      </c>
      <c r="F92" s="120">
        <v>0.06</v>
      </c>
      <c r="G92" s="120">
        <v>0.05</v>
      </c>
      <c r="H92" s="121">
        <v>0.05</v>
      </c>
      <c r="I92" s="105"/>
      <c r="O92" s="3"/>
    </row>
    <row r="93" spans="1:28" ht="15.75" customHeight="1" x14ac:dyDescent="0.25">
      <c r="B93" s="97"/>
      <c r="C93" s="120"/>
      <c r="D93" s="120"/>
      <c r="E93" s="120"/>
      <c r="F93" s="120"/>
      <c r="G93" s="120"/>
      <c r="H93" s="121"/>
      <c r="I93" s="105"/>
      <c r="O93" s="3"/>
    </row>
    <row r="94" spans="1:28" ht="15.75" customHeight="1" x14ac:dyDescent="0.25">
      <c r="B94" s="97" t="s">
        <v>102</v>
      </c>
      <c r="C94" s="120">
        <v>0.03</v>
      </c>
      <c r="D94" s="120">
        <v>0.04</v>
      </c>
      <c r="E94" s="120">
        <v>0.05</v>
      </c>
      <c r="F94" s="120">
        <v>0.06</v>
      </c>
      <c r="G94" s="120">
        <v>7.0000000000000007E-2</v>
      </c>
      <c r="H94" s="121">
        <v>7.0000000000000007E-2</v>
      </c>
      <c r="I94" s="105"/>
      <c r="O94" s="3"/>
    </row>
    <row r="95" spans="1:28" ht="15.75" customHeight="1" x14ac:dyDescent="0.25">
      <c r="B95" s="97"/>
      <c r="C95" s="120"/>
      <c r="D95" s="120"/>
      <c r="E95" s="120"/>
      <c r="F95" s="120"/>
      <c r="G95" s="120"/>
      <c r="H95" s="121"/>
      <c r="I95" s="105"/>
      <c r="O95" s="3"/>
    </row>
    <row r="96" spans="1:28" ht="15.75" customHeight="1" x14ac:dyDescent="0.25">
      <c r="B96" s="97" t="s">
        <v>103</v>
      </c>
      <c r="C96" s="120">
        <v>0</v>
      </c>
      <c r="D96" s="120">
        <v>0.04</v>
      </c>
      <c r="E96" s="120">
        <v>0.05</v>
      </c>
      <c r="F96" s="120">
        <v>0.05</v>
      </c>
      <c r="G96" s="120">
        <v>0.05</v>
      </c>
      <c r="H96" s="121">
        <v>0.05</v>
      </c>
      <c r="I96" s="105"/>
      <c r="O96" s="3"/>
    </row>
    <row r="97" spans="1:28" ht="15.75" customHeight="1" x14ac:dyDescent="0.25">
      <c r="B97" s="123" t="s">
        <v>104</v>
      </c>
      <c r="C97" s="124">
        <f t="shared" ref="C97:H97" si="2">SUM(C76:C96)</f>
        <v>1.0000000000000002</v>
      </c>
      <c r="D97" s="124">
        <f t="shared" si="2"/>
        <v>1.0000000000000002</v>
      </c>
      <c r="E97" s="124">
        <f t="shared" si="2"/>
        <v>1.0000000000000004</v>
      </c>
      <c r="F97" s="124">
        <f t="shared" si="2"/>
        <v>1.0000000000000004</v>
      </c>
      <c r="G97" s="124">
        <f t="shared" si="2"/>
        <v>1.0000000000000004</v>
      </c>
      <c r="H97" s="125">
        <f t="shared" si="2"/>
        <v>1.0000000000000004</v>
      </c>
      <c r="I97" s="105"/>
      <c r="O97" s="3"/>
    </row>
    <row r="98" spans="1:28" ht="15.75" customHeight="1" x14ac:dyDescent="0.25">
      <c r="B98" s="126"/>
      <c r="C98" s="105"/>
      <c r="D98" s="105"/>
      <c r="E98" s="105"/>
      <c r="F98" s="105"/>
      <c r="G98" s="105"/>
      <c r="H98" s="111"/>
      <c r="I98" s="105"/>
      <c r="O98" s="3"/>
    </row>
    <row r="99" spans="1:28" ht="15.75" customHeight="1" x14ac:dyDescent="0.25">
      <c r="B99" s="127" t="s">
        <v>105</v>
      </c>
      <c r="C99" s="362" t="s">
        <v>106</v>
      </c>
      <c r="D99" s="363"/>
      <c r="E99" s="363"/>
      <c r="F99" s="363"/>
      <c r="G99" s="363"/>
      <c r="H99" s="364"/>
      <c r="I99" s="105"/>
      <c r="O99" s="3"/>
    </row>
    <row r="100" spans="1:28" ht="15.75" customHeight="1" x14ac:dyDescent="0.3">
      <c r="B100" s="10"/>
      <c r="C100" s="130"/>
      <c r="D100" s="130"/>
      <c r="E100" s="130"/>
      <c r="F100" s="130"/>
      <c r="G100" s="130"/>
      <c r="H100" s="130"/>
      <c r="I100" s="130"/>
      <c r="O100" s="3"/>
    </row>
    <row r="101" spans="1:28" ht="15.75" customHeight="1" x14ac:dyDescent="0.4">
      <c r="A101" s="1"/>
      <c r="B101" s="368" t="s">
        <v>112</v>
      </c>
      <c r="C101" s="369"/>
      <c r="D101" s="369"/>
      <c r="E101" s="369"/>
      <c r="F101" s="369"/>
      <c r="G101" s="369"/>
      <c r="H101" s="370"/>
      <c r="I101" s="93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5" customHeight="1" x14ac:dyDescent="0.3">
      <c r="A102" s="4"/>
      <c r="B102" s="131" t="s">
        <v>113</v>
      </c>
      <c r="C102" s="95"/>
      <c r="D102" s="95"/>
      <c r="E102" s="95"/>
      <c r="F102" s="95"/>
      <c r="G102" s="95"/>
      <c r="H102" s="96"/>
      <c r="I102" s="95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5.75" customHeight="1" x14ac:dyDescent="0.25">
      <c r="A103" s="11"/>
      <c r="B103" s="97" t="s">
        <v>88</v>
      </c>
      <c r="C103" s="132">
        <v>25000</v>
      </c>
      <c r="D103" s="132">
        <v>35000</v>
      </c>
      <c r="E103" s="132">
        <v>45000</v>
      </c>
      <c r="F103" s="132">
        <v>55000</v>
      </c>
      <c r="G103" s="132">
        <v>85000</v>
      </c>
      <c r="H103" s="133">
        <v>125000</v>
      </c>
      <c r="I103" s="95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</row>
    <row r="104" spans="1:28" ht="15.75" customHeight="1" x14ac:dyDescent="0.3">
      <c r="A104" s="4"/>
      <c r="B104" s="97"/>
      <c r="C104" s="100"/>
      <c r="D104" s="100"/>
      <c r="E104" s="100"/>
      <c r="F104" s="100"/>
      <c r="G104" s="100"/>
      <c r="H104" s="101"/>
      <c r="I104" s="95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5.75" customHeight="1" x14ac:dyDescent="0.25">
      <c r="A105" s="14"/>
      <c r="B105" s="102" t="s">
        <v>89</v>
      </c>
      <c r="C105" s="120">
        <v>0.1</v>
      </c>
      <c r="D105" s="120">
        <v>0.1</v>
      </c>
      <c r="E105" s="120">
        <v>0.1</v>
      </c>
      <c r="F105" s="120">
        <v>0.1</v>
      </c>
      <c r="G105" s="120">
        <v>0.1</v>
      </c>
      <c r="H105" s="121">
        <v>0.1</v>
      </c>
      <c r="I105" s="105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</row>
    <row r="106" spans="1:28" ht="15.75" customHeight="1" x14ac:dyDescent="0.3">
      <c r="A106" s="4"/>
      <c r="B106" s="102" t="s">
        <v>114</v>
      </c>
      <c r="C106" s="134" t="s">
        <v>35</v>
      </c>
      <c r="D106" s="135" t="s">
        <v>91</v>
      </c>
      <c r="E106" s="136"/>
      <c r="F106" s="137"/>
      <c r="G106" s="137"/>
      <c r="H106" s="138" t="s">
        <v>35</v>
      </c>
      <c r="I106" s="119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5.75" customHeight="1" x14ac:dyDescent="0.25">
      <c r="B107" s="97"/>
      <c r="C107" s="105"/>
      <c r="D107" s="105"/>
      <c r="E107" s="105"/>
      <c r="F107" s="105"/>
      <c r="G107" s="105"/>
      <c r="H107" s="111"/>
      <c r="I107" s="105"/>
      <c r="O107" s="3"/>
    </row>
    <row r="108" spans="1:28" ht="15.75" customHeight="1" x14ac:dyDescent="0.25">
      <c r="B108" s="365" t="s">
        <v>92</v>
      </c>
      <c r="C108" s="366"/>
      <c r="D108" s="366"/>
      <c r="E108" s="366"/>
      <c r="F108" s="366"/>
      <c r="G108" s="366"/>
      <c r="H108" s="367"/>
      <c r="I108" s="112"/>
      <c r="O108" s="3"/>
    </row>
    <row r="109" spans="1:28" ht="15.75" customHeight="1" x14ac:dyDescent="0.25">
      <c r="A109" s="14"/>
      <c r="B109" s="141" t="s">
        <v>93</v>
      </c>
      <c r="C109" s="114">
        <v>0.4</v>
      </c>
      <c r="D109" s="114">
        <v>0.39</v>
      </c>
      <c r="E109" s="114">
        <v>0.39</v>
      </c>
      <c r="F109" s="114">
        <v>0.36</v>
      </c>
      <c r="G109" s="114">
        <v>0.34</v>
      </c>
      <c r="H109" s="115">
        <v>0.3</v>
      </c>
      <c r="I109" s="105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</row>
    <row r="110" spans="1:28" ht="15.75" customHeight="1" x14ac:dyDescent="0.3">
      <c r="A110" s="4"/>
      <c r="B110" s="116"/>
      <c r="C110" s="117"/>
      <c r="D110" s="117"/>
      <c r="E110" s="117"/>
      <c r="F110" s="117"/>
      <c r="G110" s="117"/>
      <c r="H110" s="118"/>
      <c r="I110" s="119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5.75" customHeight="1" x14ac:dyDescent="0.25">
      <c r="B111" s="116" t="s">
        <v>94</v>
      </c>
      <c r="C111" s="120">
        <v>0.15</v>
      </c>
      <c r="D111" s="120">
        <v>0.14000000000000001</v>
      </c>
      <c r="E111" s="120">
        <v>0.14000000000000001</v>
      </c>
      <c r="F111" s="120">
        <v>0.13</v>
      </c>
      <c r="G111" s="120">
        <v>0.13</v>
      </c>
      <c r="H111" s="121">
        <v>0.12</v>
      </c>
      <c r="I111" s="105"/>
      <c r="O111" s="3"/>
    </row>
    <row r="112" spans="1:28" ht="15.75" customHeight="1" x14ac:dyDescent="0.25">
      <c r="B112" s="116"/>
      <c r="C112" s="120"/>
      <c r="D112" s="120"/>
      <c r="E112" s="120"/>
      <c r="F112" s="120"/>
      <c r="G112" s="120"/>
      <c r="H112" s="121"/>
      <c r="I112" s="105"/>
      <c r="O112" s="3"/>
    </row>
    <row r="113" spans="1:28" ht="15.75" customHeight="1" x14ac:dyDescent="0.25">
      <c r="B113" s="116" t="s">
        <v>95</v>
      </c>
      <c r="C113" s="120">
        <v>0.15</v>
      </c>
      <c r="D113" s="120">
        <v>0.14000000000000001</v>
      </c>
      <c r="E113" s="120">
        <v>0.14000000000000001</v>
      </c>
      <c r="F113" s="120">
        <v>0.13</v>
      </c>
      <c r="G113" s="120">
        <v>0.13</v>
      </c>
      <c r="H113" s="121">
        <v>0.12</v>
      </c>
      <c r="I113" s="105"/>
      <c r="O113" s="3"/>
    </row>
    <row r="114" spans="1:28" ht="15.75" customHeight="1" x14ac:dyDescent="0.25">
      <c r="B114" s="116"/>
      <c r="C114" s="120"/>
      <c r="D114" s="120"/>
      <c r="E114" s="120"/>
      <c r="F114" s="120"/>
      <c r="G114" s="120"/>
      <c r="H114" s="121"/>
      <c r="I114" s="105"/>
      <c r="O114" s="3"/>
    </row>
    <row r="115" spans="1:28" ht="15.75" customHeight="1" x14ac:dyDescent="0.25">
      <c r="B115" s="116" t="s">
        <v>96</v>
      </c>
      <c r="C115" s="120">
        <v>0.03</v>
      </c>
      <c r="D115" s="120">
        <v>0.03</v>
      </c>
      <c r="E115" s="120">
        <v>0.04</v>
      </c>
      <c r="F115" s="120">
        <v>0.04</v>
      </c>
      <c r="G115" s="120">
        <v>0.05</v>
      </c>
      <c r="H115" s="121">
        <v>0.05</v>
      </c>
      <c r="I115" s="105"/>
      <c r="O115" s="3"/>
    </row>
    <row r="116" spans="1:28" ht="15.75" customHeight="1" x14ac:dyDescent="0.25">
      <c r="B116" s="116"/>
      <c r="C116" s="120"/>
      <c r="D116" s="120"/>
      <c r="E116" s="120"/>
      <c r="F116" s="120"/>
      <c r="G116" s="120"/>
      <c r="H116" s="121"/>
      <c r="I116" s="105"/>
      <c r="O116" s="3"/>
    </row>
    <row r="117" spans="1:28" ht="14.25" customHeight="1" x14ac:dyDescent="0.25">
      <c r="A117" s="14"/>
      <c r="B117" s="122" t="s">
        <v>97</v>
      </c>
      <c r="C117" s="120">
        <v>0.05</v>
      </c>
      <c r="D117" s="120">
        <v>0.05</v>
      </c>
      <c r="E117" s="120">
        <v>0.05</v>
      </c>
      <c r="F117" s="120">
        <v>0.05</v>
      </c>
      <c r="G117" s="120">
        <v>0.05</v>
      </c>
      <c r="H117" s="121">
        <v>0.05</v>
      </c>
      <c r="I117" s="105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</row>
    <row r="118" spans="1:28" ht="14.25" customHeight="1" x14ac:dyDescent="0.25">
      <c r="A118" s="14"/>
      <c r="B118" s="122"/>
      <c r="C118" s="120"/>
      <c r="D118" s="120"/>
      <c r="E118" s="120"/>
      <c r="F118" s="120"/>
      <c r="G118" s="120"/>
      <c r="H118" s="121"/>
      <c r="I118" s="105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</row>
    <row r="119" spans="1:28" ht="15.75" customHeight="1" x14ac:dyDescent="0.25">
      <c r="B119" s="116" t="s">
        <v>98</v>
      </c>
      <c r="C119" s="120">
        <v>0.03</v>
      </c>
      <c r="D119" s="120">
        <v>0.04</v>
      </c>
      <c r="E119" s="120">
        <v>0.04</v>
      </c>
      <c r="F119" s="120">
        <v>0.06</v>
      </c>
      <c r="G119" s="120">
        <v>0.06</v>
      </c>
      <c r="H119" s="121">
        <v>0.06</v>
      </c>
      <c r="I119" s="105"/>
      <c r="O119" s="3"/>
    </row>
    <row r="120" spans="1:28" ht="15.75" customHeight="1" x14ac:dyDescent="0.25">
      <c r="B120" s="116"/>
      <c r="C120" s="120"/>
      <c r="D120" s="120"/>
      <c r="E120" s="120"/>
      <c r="F120" s="120"/>
      <c r="G120" s="120"/>
      <c r="H120" s="121"/>
      <c r="I120" s="105"/>
      <c r="O120" s="3"/>
    </row>
    <row r="121" spans="1:28" ht="15.75" customHeight="1" x14ac:dyDescent="0.25">
      <c r="B121" s="116" t="s">
        <v>99</v>
      </c>
      <c r="C121" s="120">
        <v>0.05</v>
      </c>
      <c r="D121" s="120">
        <v>0.05</v>
      </c>
      <c r="E121" s="120">
        <v>0.05</v>
      </c>
      <c r="F121" s="120">
        <v>0.06</v>
      </c>
      <c r="G121" s="120">
        <v>7.0000000000000007E-2</v>
      </c>
      <c r="H121" s="121">
        <v>7.0000000000000007E-2</v>
      </c>
      <c r="I121" s="105"/>
      <c r="O121" s="3"/>
    </row>
    <row r="122" spans="1:28" ht="15.75" customHeight="1" x14ac:dyDescent="0.25">
      <c r="B122" s="97"/>
      <c r="C122" s="120"/>
      <c r="D122" s="120"/>
      <c r="E122" s="120"/>
      <c r="F122" s="120"/>
      <c r="G122" s="120"/>
      <c r="H122" s="121"/>
      <c r="I122" s="105"/>
      <c r="O122" s="3"/>
    </row>
    <row r="123" spans="1:28" ht="15.75" customHeight="1" x14ac:dyDescent="0.25">
      <c r="B123" s="97" t="s">
        <v>100</v>
      </c>
      <c r="C123" s="120">
        <v>0.05</v>
      </c>
      <c r="D123" s="120">
        <v>0.05</v>
      </c>
      <c r="E123" s="120">
        <v>0.05</v>
      </c>
      <c r="F123" s="120">
        <v>0.05</v>
      </c>
      <c r="G123" s="120">
        <v>0.05</v>
      </c>
      <c r="H123" s="121">
        <v>0.05</v>
      </c>
      <c r="I123" s="105"/>
      <c r="O123" s="3"/>
    </row>
    <row r="124" spans="1:28" ht="15.75" customHeight="1" x14ac:dyDescent="0.25">
      <c r="B124" s="97"/>
      <c r="C124" s="120"/>
      <c r="D124" s="120"/>
      <c r="E124" s="120"/>
      <c r="F124" s="120"/>
      <c r="G124" s="120"/>
      <c r="H124" s="121"/>
      <c r="I124" s="105"/>
      <c r="O124" s="3"/>
    </row>
    <row r="125" spans="1:28" ht="15.75" customHeight="1" x14ac:dyDescent="0.25">
      <c r="B125" s="97" t="s">
        <v>101</v>
      </c>
      <c r="C125" s="120">
        <v>0.06</v>
      </c>
      <c r="D125" s="120">
        <v>7.0000000000000007E-2</v>
      </c>
      <c r="E125" s="120">
        <v>0.06</v>
      </c>
      <c r="F125" s="120">
        <v>0.06</v>
      </c>
      <c r="G125" s="120">
        <v>0.06</v>
      </c>
      <c r="H125" s="121">
        <v>0.06</v>
      </c>
      <c r="I125" s="105"/>
      <c r="O125" s="3"/>
    </row>
    <row r="126" spans="1:28" ht="15.75" customHeight="1" x14ac:dyDescent="0.25">
      <c r="B126" s="97"/>
      <c r="C126" s="120"/>
      <c r="D126" s="120"/>
      <c r="E126" s="120"/>
      <c r="F126" s="120"/>
      <c r="G126" s="120"/>
      <c r="H126" s="121"/>
      <c r="I126" s="105"/>
      <c r="O126" s="3"/>
    </row>
    <row r="127" spans="1:28" ht="15.75" customHeight="1" x14ac:dyDescent="0.25">
      <c r="B127" s="97" t="s">
        <v>102</v>
      </c>
      <c r="C127" s="120">
        <v>0.03</v>
      </c>
      <c r="D127" s="120">
        <v>0.04</v>
      </c>
      <c r="E127" s="120">
        <v>0.04</v>
      </c>
      <c r="F127" s="120">
        <v>0.06</v>
      </c>
      <c r="G127" s="120">
        <v>0.06</v>
      </c>
      <c r="H127" s="121">
        <v>0.06</v>
      </c>
      <c r="I127" s="105"/>
      <c r="O127" s="3"/>
    </row>
    <row r="128" spans="1:28" ht="15.75" customHeight="1" x14ac:dyDescent="0.25">
      <c r="B128" s="97"/>
      <c r="C128" s="120"/>
      <c r="D128" s="120"/>
      <c r="E128" s="120"/>
      <c r="F128" s="120"/>
      <c r="G128" s="120"/>
      <c r="H128" s="121"/>
      <c r="I128" s="105"/>
      <c r="O128" s="3"/>
    </row>
    <row r="129" spans="1:28" ht="15.75" customHeight="1" x14ac:dyDescent="0.25">
      <c r="B129" s="97" t="s">
        <v>103</v>
      </c>
      <c r="C129" s="120">
        <v>0</v>
      </c>
      <c r="D129" s="120">
        <v>0</v>
      </c>
      <c r="E129" s="120">
        <v>0</v>
      </c>
      <c r="F129" s="120">
        <v>0</v>
      </c>
      <c r="G129" s="120">
        <v>0</v>
      </c>
      <c r="H129" s="121">
        <v>0.06</v>
      </c>
      <c r="I129" s="105"/>
      <c r="O129" s="3"/>
    </row>
    <row r="130" spans="1:28" ht="15.75" customHeight="1" x14ac:dyDescent="0.25">
      <c r="B130" s="123" t="s">
        <v>104</v>
      </c>
      <c r="C130" s="124">
        <f t="shared" ref="C130:H130" si="3">SUM(C109:C129)</f>
        <v>1.0000000000000002</v>
      </c>
      <c r="D130" s="124">
        <f t="shared" si="3"/>
        <v>1.0000000000000002</v>
      </c>
      <c r="E130" s="124">
        <f t="shared" si="3"/>
        <v>1.0000000000000002</v>
      </c>
      <c r="F130" s="124">
        <f t="shared" si="3"/>
        <v>1.0000000000000002</v>
      </c>
      <c r="G130" s="124">
        <f t="shared" si="3"/>
        <v>1.0000000000000004</v>
      </c>
      <c r="H130" s="125">
        <f t="shared" si="3"/>
        <v>1.0000000000000004</v>
      </c>
      <c r="I130" s="105"/>
      <c r="O130" s="3"/>
    </row>
    <row r="131" spans="1:28" ht="15.75" customHeight="1" x14ac:dyDescent="0.25">
      <c r="B131" s="126"/>
      <c r="C131" s="105"/>
      <c r="D131" s="105"/>
      <c r="E131" s="105"/>
      <c r="F131" s="105"/>
      <c r="G131" s="105"/>
      <c r="H131" s="111"/>
      <c r="I131" s="105"/>
      <c r="O131" s="3"/>
    </row>
    <row r="132" spans="1:28" ht="15.75" customHeight="1" x14ac:dyDescent="0.25">
      <c r="B132" s="127" t="s">
        <v>105</v>
      </c>
      <c r="C132" s="362" t="s">
        <v>106</v>
      </c>
      <c r="D132" s="363"/>
      <c r="E132" s="363"/>
      <c r="F132" s="363"/>
      <c r="G132" s="363"/>
      <c r="H132" s="364"/>
      <c r="I132" s="105"/>
      <c r="O132" s="3"/>
    </row>
    <row r="133" spans="1:28" ht="15.75" customHeight="1" x14ac:dyDescent="0.3">
      <c r="A133" s="73"/>
      <c r="B133" s="142"/>
      <c r="C133" s="93"/>
      <c r="D133" s="93"/>
      <c r="E133" s="93"/>
      <c r="F133" s="93"/>
      <c r="G133" s="93"/>
      <c r="H133" s="93"/>
      <c r="I133" s="9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</row>
    <row r="134" spans="1:28" ht="15.75" customHeight="1" x14ac:dyDescent="0.4">
      <c r="A134" s="1"/>
      <c r="B134" s="368" t="s">
        <v>112</v>
      </c>
      <c r="C134" s="369"/>
      <c r="D134" s="369"/>
      <c r="E134" s="369"/>
      <c r="F134" s="369"/>
      <c r="G134" s="369"/>
      <c r="H134" s="370"/>
      <c r="I134" s="93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5" customHeight="1" x14ac:dyDescent="0.3">
      <c r="A135" s="4"/>
      <c r="B135" s="131" t="s">
        <v>115</v>
      </c>
      <c r="C135" s="143"/>
      <c r="D135" s="144"/>
      <c r="E135" s="95"/>
      <c r="F135" s="144"/>
      <c r="G135" s="95"/>
      <c r="H135" s="96"/>
      <c r="I135" s="95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5.75" customHeight="1" x14ac:dyDescent="0.25">
      <c r="A136" s="11"/>
      <c r="B136" s="97" t="s">
        <v>88</v>
      </c>
      <c r="C136" s="132">
        <v>25000</v>
      </c>
      <c r="D136" s="132">
        <v>35000</v>
      </c>
      <c r="E136" s="132">
        <v>45000</v>
      </c>
      <c r="F136" s="132">
        <v>55000</v>
      </c>
      <c r="G136" s="132">
        <v>85000</v>
      </c>
      <c r="H136" s="133">
        <v>125000</v>
      </c>
      <c r="I136" s="95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</row>
    <row r="137" spans="1:28" ht="15.75" customHeight="1" x14ac:dyDescent="0.3">
      <c r="A137" s="4"/>
      <c r="B137" s="97"/>
      <c r="C137" s="100"/>
      <c r="D137" s="100"/>
      <c r="E137" s="100"/>
      <c r="F137" s="100"/>
      <c r="G137" s="100"/>
      <c r="H137" s="101"/>
      <c r="I137" s="95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5.75" customHeight="1" x14ac:dyDescent="0.25">
      <c r="A138" s="14"/>
      <c r="B138" s="102" t="s">
        <v>89</v>
      </c>
      <c r="C138" s="120">
        <v>0.1</v>
      </c>
      <c r="D138" s="120">
        <v>0.1</v>
      </c>
      <c r="E138" s="120">
        <v>0.1</v>
      </c>
      <c r="F138" s="120">
        <v>0.1</v>
      </c>
      <c r="G138" s="120">
        <v>0.1</v>
      </c>
      <c r="H138" s="121">
        <v>0.1</v>
      </c>
      <c r="I138" s="105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</row>
    <row r="139" spans="1:28" ht="15.75" customHeight="1" x14ac:dyDescent="0.3">
      <c r="A139" s="4"/>
      <c r="B139" s="102" t="s">
        <v>116</v>
      </c>
      <c r="C139" s="134" t="s">
        <v>35</v>
      </c>
      <c r="D139" s="135" t="s">
        <v>91</v>
      </c>
      <c r="E139" s="136"/>
      <c r="F139" s="137"/>
      <c r="G139" s="137"/>
      <c r="H139" s="138" t="s">
        <v>35</v>
      </c>
      <c r="I139" s="119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5.75" customHeight="1" x14ac:dyDescent="0.25">
      <c r="B140" s="97"/>
      <c r="C140" s="105"/>
      <c r="D140" s="105"/>
      <c r="E140" s="105"/>
      <c r="F140" s="105"/>
      <c r="G140" s="105"/>
      <c r="H140" s="111"/>
      <c r="I140" s="105"/>
      <c r="O140" s="3"/>
    </row>
    <row r="141" spans="1:28" ht="15.75" customHeight="1" x14ac:dyDescent="0.25">
      <c r="B141" s="365" t="s">
        <v>92</v>
      </c>
      <c r="C141" s="366"/>
      <c r="D141" s="366"/>
      <c r="E141" s="366"/>
      <c r="F141" s="366"/>
      <c r="G141" s="366"/>
      <c r="H141" s="367"/>
      <c r="I141" s="112"/>
      <c r="O141" s="3"/>
    </row>
    <row r="142" spans="1:28" ht="15.75" customHeight="1" x14ac:dyDescent="0.25">
      <c r="A142" s="14"/>
      <c r="B142" s="141" t="s">
        <v>93</v>
      </c>
      <c r="C142" s="114">
        <v>0.4</v>
      </c>
      <c r="D142" s="114">
        <v>0.38</v>
      </c>
      <c r="E142" s="114">
        <v>0.36</v>
      </c>
      <c r="F142" s="114">
        <v>0.34</v>
      </c>
      <c r="G142" s="114">
        <v>0.32</v>
      </c>
      <c r="H142" s="115">
        <v>0.3</v>
      </c>
      <c r="I142" s="105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</row>
    <row r="143" spans="1:28" ht="15.75" customHeight="1" x14ac:dyDescent="0.3">
      <c r="A143" s="4"/>
      <c r="B143" s="116"/>
      <c r="C143" s="117"/>
      <c r="D143" s="117"/>
      <c r="E143" s="117"/>
      <c r="F143" s="117"/>
      <c r="G143" s="117"/>
      <c r="H143" s="118"/>
      <c r="I143" s="119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5.75" customHeight="1" x14ac:dyDescent="0.25">
      <c r="B144" s="116" t="s">
        <v>94</v>
      </c>
      <c r="C144" s="120">
        <v>0.06</v>
      </c>
      <c r="D144" s="120">
        <v>0.06</v>
      </c>
      <c r="E144" s="120">
        <v>7.0000000000000007E-2</v>
      </c>
      <c r="F144" s="120">
        <v>7.0000000000000007E-2</v>
      </c>
      <c r="G144" s="120">
        <v>7.0000000000000007E-2</v>
      </c>
      <c r="H144" s="121">
        <v>7.0000000000000007E-2</v>
      </c>
      <c r="I144" s="105"/>
      <c r="O144" s="3"/>
    </row>
    <row r="145" spans="1:28" ht="15.75" customHeight="1" x14ac:dyDescent="0.25">
      <c r="B145" s="116"/>
      <c r="C145" s="120"/>
      <c r="D145" s="120"/>
      <c r="E145" s="120"/>
      <c r="F145" s="120"/>
      <c r="G145" s="120"/>
      <c r="H145" s="121"/>
      <c r="I145" s="105"/>
      <c r="O145" s="3"/>
    </row>
    <row r="146" spans="1:28" ht="15.75" customHeight="1" x14ac:dyDescent="0.25">
      <c r="B146" s="116" t="s">
        <v>95</v>
      </c>
      <c r="C146" s="120">
        <v>0.15</v>
      </c>
      <c r="D146" s="120">
        <v>0.15</v>
      </c>
      <c r="E146" s="120">
        <v>0.14000000000000001</v>
      </c>
      <c r="F146" s="120">
        <v>0.14000000000000001</v>
      </c>
      <c r="G146" s="120">
        <v>0.13</v>
      </c>
      <c r="H146" s="121">
        <v>0.13</v>
      </c>
      <c r="I146" s="105"/>
      <c r="O146" s="3"/>
    </row>
    <row r="147" spans="1:28" ht="15.75" customHeight="1" x14ac:dyDescent="0.25">
      <c r="B147" s="116"/>
      <c r="C147" s="120"/>
      <c r="D147" s="120"/>
      <c r="E147" s="120"/>
      <c r="F147" s="120"/>
      <c r="G147" s="120"/>
      <c r="H147" s="121"/>
      <c r="I147" s="105"/>
      <c r="O147" s="3"/>
    </row>
    <row r="148" spans="1:28" ht="15.75" customHeight="1" x14ac:dyDescent="0.25">
      <c r="B148" s="116" t="s">
        <v>96</v>
      </c>
      <c r="C148" s="120">
        <v>0.04</v>
      </c>
      <c r="D148" s="120">
        <v>0.04</v>
      </c>
      <c r="E148" s="120">
        <v>0.04</v>
      </c>
      <c r="F148" s="120">
        <v>0.05</v>
      </c>
      <c r="G148" s="120">
        <v>0.05</v>
      </c>
      <c r="H148" s="121">
        <v>0.05</v>
      </c>
      <c r="I148" s="105"/>
      <c r="O148" s="3"/>
    </row>
    <row r="149" spans="1:28" ht="15.75" customHeight="1" x14ac:dyDescent="0.25">
      <c r="B149" s="116"/>
      <c r="C149" s="120"/>
      <c r="D149" s="120"/>
      <c r="E149" s="120"/>
      <c r="F149" s="120"/>
      <c r="G149" s="120"/>
      <c r="H149" s="121"/>
      <c r="I149" s="105"/>
      <c r="O149" s="3"/>
    </row>
    <row r="150" spans="1:28" ht="14.25" customHeight="1" x14ac:dyDescent="0.25">
      <c r="A150" s="14"/>
      <c r="B150" s="122" t="s">
        <v>97</v>
      </c>
      <c r="C150" s="120">
        <v>0.05</v>
      </c>
      <c r="D150" s="120">
        <v>0.05</v>
      </c>
      <c r="E150" s="120">
        <v>0.05</v>
      </c>
      <c r="F150" s="120">
        <v>0.05</v>
      </c>
      <c r="G150" s="120">
        <v>0.05</v>
      </c>
      <c r="H150" s="121">
        <v>0.05</v>
      </c>
      <c r="I150" s="105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</row>
    <row r="151" spans="1:28" ht="14.25" customHeight="1" x14ac:dyDescent="0.25">
      <c r="A151" s="14"/>
      <c r="B151" s="122"/>
      <c r="C151" s="120"/>
      <c r="D151" s="120"/>
      <c r="E151" s="120"/>
      <c r="F151" s="120"/>
      <c r="G151" s="120"/>
      <c r="H151" s="121"/>
      <c r="I151" s="105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</row>
    <row r="152" spans="1:28" ht="15.75" customHeight="1" x14ac:dyDescent="0.25">
      <c r="B152" s="116" t="s">
        <v>98</v>
      </c>
      <c r="C152" s="120">
        <v>0.06</v>
      </c>
      <c r="D152" s="120">
        <v>0.06</v>
      </c>
      <c r="E152" s="120">
        <v>7.0000000000000007E-2</v>
      </c>
      <c r="F152" s="120">
        <v>7.0000000000000007E-2</v>
      </c>
      <c r="G152" s="120">
        <v>0.08</v>
      </c>
      <c r="H152" s="121">
        <v>0.09</v>
      </c>
      <c r="I152" s="105"/>
      <c r="O152" s="3"/>
    </row>
    <row r="153" spans="1:28" ht="15.75" customHeight="1" x14ac:dyDescent="0.25">
      <c r="B153" s="116"/>
      <c r="C153" s="120"/>
      <c r="D153" s="120"/>
      <c r="E153" s="120"/>
      <c r="F153" s="120"/>
      <c r="G153" s="120"/>
      <c r="H153" s="121"/>
      <c r="I153" s="105"/>
      <c r="O153" s="3"/>
    </row>
    <row r="154" spans="1:28" ht="15.75" customHeight="1" x14ac:dyDescent="0.25">
      <c r="B154" s="116" t="s">
        <v>99</v>
      </c>
      <c r="C154" s="120">
        <v>0.05</v>
      </c>
      <c r="D154" s="120">
        <v>0.06</v>
      </c>
      <c r="E154" s="120">
        <v>0.06</v>
      </c>
      <c r="F154" s="120">
        <v>7.0000000000000007E-2</v>
      </c>
      <c r="G154" s="120">
        <v>0.08</v>
      </c>
      <c r="H154" s="121">
        <v>0.08</v>
      </c>
      <c r="I154" s="105"/>
      <c r="O154" s="3"/>
    </row>
    <row r="155" spans="1:28" ht="15.75" customHeight="1" x14ac:dyDescent="0.25">
      <c r="B155" s="97"/>
      <c r="C155" s="120"/>
      <c r="D155" s="120"/>
      <c r="E155" s="120"/>
      <c r="F155" s="120"/>
      <c r="G155" s="120"/>
      <c r="H155" s="121"/>
      <c r="I155" s="105"/>
      <c r="O155" s="3"/>
    </row>
    <row r="156" spans="1:28" ht="15.75" customHeight="1" x14ac:dyDescent="0.25">
      <c r="B156" s="97" t="s">
        <v>100</v>
      </c>
      <c r="C156" s="120">
        <v>0.05</v>
      </c>
      <c r="D156" s="120">
        <v>0.05</v>
      </c>
      <c r="E156" s="120">
        <v>0.05</v>
      </c>
      <c r="F156" s="120">
        <v>0.05</v>
      </c>
      <c r="G156" s="120">
        <v>0.05</v>
      </c>
      <c r="H156" s="121">
        <v>0.05</v>
      </c>
      <c r="I156" s="105"/>
      <c r="O156" s="3"/>
    </row>
    <row r="157" spans="1:28" ht="15.75" customHeight="1" x14ac:dyDescent="0.25">
      <c r="B157" s="97"/>
      <c r="C157" s="120"/>
      <c r="D157" s="120"/>
      <c r="E157" s="120"/>
      <c r="F157" s="120"/>
      <c r="G157" s="120"/>
      <c r="H157" s="121"/>
      <c r="I157" s="105"/>
      <c r="O157" s="3"/>
    </row>
    <row r="158" spans="1:28" ht="15.75" customHeight="1" x14ac:dyDescent="0.25">
      <c r="B158" s="97" t="s">
        <v>101</v>
      </c>
      <c r="C158" s="120">
        <v>0.06</v>
      </c>
      <c r="D158" s="120">
        <v>0.05</v>
      </c>
      <c r="E158" s="120">
        <v>0.05</v>
      </c>
      <c r="F158" s="120">
        <v>0.05</v>
      </c>
      <c r="G158" s="120">
        <v>0.04</v>
      </c>
      <c r="H158" s="121">
        <v>0.04</v>
      </c>
      <c r="I158" s="105"/>
      <c r="O158" s="3"/>
    </row>
    <row r="159" spans="1:28" ht="15.75" customHeight="1" x14ac:dyDescent="0.25">
      <c r="B159" s="97"/>
      <c r="C159" s="120"/>
      <c r="D159" s="120"/>
      <c r="E159" s="120"/>
      <c r="F159" s="120"/>
      <c r="G159" s="120"/>
      <c r="H159" s="121"/>
      <c r="I159" s="105"/>
      <c r="O159" s="3"/>
    </row>
    <row r="160" spans="1:28" ht="15.75" customHeight="1" x14ac:dyDescent="0.25">
      <c r="B160" s="97" t="s">
        <v>102</v>
      </c>
      <c r="C160" s="120">
        <v>0.05</v>
      </c>
      <c r="D160" s="120">
        <v>0.06</v>
      </c>
      <c r="E160" s="120">
        <v>0.06</v>
      </c>
      <c r="F160" s="120">
        <v>0.06</v>
      </c>
      <c r="G160" s="120">
        <v>7.0000000000000007E-2</v>
      </c>
      <c r="H160" s="121">
        <v>7.0000000000000007E-2</v>
      </c>
      <c r="I160" s="105"/>
      <c r="O160" s="3"/>
    </row>
    <row r="161" spans="1:28" ht="15.75" customHeight="1" x14ac:dyDescent="0.25">
      <c r="B161" s="97"/>
      <c r="C161" s="120"/>
      <c r="D161" s="120"/>
      <c r="E161" s="120"/>
      <c r="F161" s="120"/>
      <c r="G161" s="120"/>
      <c r="H161" s="121"/>
      <c r="I161" s="105"/>
      <c r="O161" s="3"/>
    </row>
    <row r="162" spans="1:28" ht="15.75" customHeight="1" x14ac:dyDescent="0.25">
      <c r="B162" s="97" t="s">
        <v>103</v>
      </c>
      <c r="C162" s="120">
        <v>0.03</v>
      </c>
      <c r="D162" s="120">
        <v>0.04</v>
      </c>
      <c r="E162" s="120">
        <v>0.05</v>
      </c>
      <c r="F162" s="120">
        <v>0.05</v>
      </c>
      <c r="G162" s="120">
        <v>0.06</v>
      </c>
      <c r="H162" s="121">
        <v>7.0000000000000007E-2</v>
      </c>
      <c r="I162" s="105"/>
      <c r="O162" s="3"/>
    </row>
    <row r="163" spans="1:28" ht="15.75" customHeight="1" x14ac:dyDescent="0.25">
      <c r="B163" s="123" t="s">
        <v>104</v>
      </c>
      <c r="C163" s="124">
        <f t="shared" ref="C163:H163" si="4">SUM(C142:C162)</f>
        <v>1.0000000000000002</v>
      </c>
      <c r="D163" s="124">
        <f t="shared" si="4"/>
        <v>1.0000000000000002</v>
      </c>
      <c r="E163" s="124">
        <f t="shared" si="4"/>
        <v>1.0000000000000004</v>
      </c>
      <c r="F163" s="124">
        <f t="shared" si="4"/>
        <v>1.0000000000000004</v>
      </c>
      <c r="G163" s="124">
        <f t="shared" si="4"/>
        <v>1.0000000000000002</v>
      </c>
      <c r="H163" s="125">
        <f t="shared" si="4"/>
        <v>1.0000000000000002</v>
      </c>
      <c r="I163" s="105"/>
      <c r="O163" s="3"/>
    </row>
    <row r="164" spans="1:28" ht="15.75" customHeight="1" x14ac:dyDescent="0.25">
      <c r="B164" s="126"/>
      <c r="C164" s="105"/>
      <c r="D164" s="105"/>
      <c r="E164" s="105"/>
      <c r="F164" s="105"/>
      <c r="G164" s="105"/>
      <c r="H164" s="111"/>
      <c r="I164" s="105"/>
      <c r="O164" s="3"/>
    </row>
    <row r="165" spans="1:28" ht="15.75" customHeight="1" x14ac:dyDescent="0.25">
      <c r="B165" s="127" t="s">
        <v>105</v>
      </c>
      <c r="C165" s="362" t="s">
        <v>106</v>
      </c>
      <c r="D165" s="363"/>
      <c r="E165" s="363"/>
      <c r="F165" s="363"/>
      <c r="G165" s="363"/>
      <c r="H165" s="364"/>
      <c r="I165" s="105"/>
      <c r="O165" s="3"/>
    </row>
    <row r="166" spans="1:28" ht="15.75" customHeight="1" x14ac:dyDescent="0.3">
      <c r="B166" s="10"/>
      <c r="C166" s="130"/>
      <c r="D166" s="130"/>
      <c r="E166" s="130"/>
      <c r="F166" s="130"/>
      <c r="G166" s="130"/>
      <c r="H166" s="130"/>
      <c r="I166" s="130"/>
      <c r="O166" s="3"/>
    </row>
    <row r="167" spans="1:28" ht="15.75" customHeight="1" x14ac:dyDescent="0.4">
      <c r="A167" s="1"/>
      <c r="B167" s="368" t="s">
        <v>112</v>
      </c>
      <c r="C167" s="369"/>
      <c r="D167" s="369"/>
      <c r="E167" s="369"/>
      <c r="F167" s="369"/>
      <c r="G167" s="369"/>
      <c r="H167" s="370"/>
      <c r="I167" s="93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5" customHeight="1" x14ac:dyDescent="0.3">
      <c r="A168" s="4"/>
      <c r="B168" s="131" t="s">
        <v>117</v>
      </c>
      <c r="C168" s="145"/>
      <c r="D168" s="146"/>
      <c r="E168" s="95"/>
      <c r="F168" s="144"/>
      <c r="G168" s="95"/>
      <c r="H168" s="96"/>
      <c r="I168" s="95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5.75" customHeight="1" x14ac:dyDescent="0.25">
      <c r="A169" s="11"/>
      <c r="B169" s="97" t="s">
        <v>88</v>
      </c>
      <c r="C169" s="132">
        <v>25000</v>
      </c>
      <c r="D169" s="132">
        <v>35000</v>
      </c>
      <c r="E169" s="132">
        <v>45000</v>
      </c>
      <c r="F169" s="132">
        <v>55000</v>
      </c>
      <c r="G169" s="132">
        <v>85000</v>
      </c>
      <c r="H169" s="133">
        <v>125000</v>
      </c>
      <c r="I169" s="95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</row>
    <row r="170" spans="1:28" ht="15.75" customHeight="1" x14ac:dyDescent="0.3">
      <c r="A170" s="4"/>
      <c r="B170" s="97"/>
      <c r="C170" s="100"/>
      <c r="D170" s="100"/>
      <c r="E170" s="100"/>
      <c r="F170" s="100"/>
      <c r="G170" s="100"/>
      <c r="H170" s="101"/>
      <c r="I170" s="95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5.75" customHeight="1" x14ac:dyDescent="0.25">
      <c r="A171" s="14"/>
      <c r="B171" s="102" t="s">
        <v>89</v>
      </c>
      <c r="C171" s="120">
        <v>0.1</v>
      </c>
      <c r="D171" s="120">
        <v>0.1</v>
      </c>
      <c r="E171" s="120">
        <v>0.1</v>
      </c>
      <c r="F171" s="120">
        <v>0.1</v>
      </c>
      <c r="G171" s="120">
        <v>0.1</v>
      </c>
      <c r="H171" s="121">
        <v>0.1</v>
      </c>
      <c r="I171" s="105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</row>
    <row r="172" spans="1:28" ht="15.75" customHeight="1" x14ac:dyDescent="0.3">
      <c r="A172" s="4"/>
      <c r="B172" s="102" t="s">
        <v>118</v>
      </c>
      <c r="C172" s="134" t="s">
        <v>35</v>
      </c>
      <c r="D172" s="135" t="s">
        <v>91</v>
      </c>
      <c r="E172" s="136"/>
      <c r="F172" s="137"/>
      <c r="G172" s="137"/>
      <c r="H172" s="138" t="s">
        <v>35</v>
      </c>
      <c r="I172" s="119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5.75" customHeight="1" x14ac:dyDescent="0.25">
      <c r="B173" s="97"/>
      <c r="C173" s="105"/>
      <c r="D173" s="105"/>
      <c r="E173" s="105"/>
      <c r="F173" s="105"/>
      <c r="G173" s="105"/>
      <c r="H173" s="111"/>
      <c r="I173" s="105"/>
      <c r="O173" s="3"/>
    </row>
    <row r="174" spans="1:28" ht="15.75" customHeight="1" x14ac:dyDescent="0.25">
      <c r="B174" s="365" t="s">
        <v>92</v>
      </c>
      <c r="C174" s="366"/>
      <c r="D174" s="366"/>
      <c r="E174" s="366"/>
      <c r="F174" s="366"/>
      <c r="G174" s="366"/>
      <c r="H174" s="367"/>
      <c r="I174" s="112"/>
      <c r="O174" s="3"/>
    </row>
    <row r="175" spans="1:28" ht="15.75" customHeight="1" x14ac:dyDescent="0.25">
      <c r="A175" s="14"/>
      <c r="B175" s="141" t="s">
        <v>93</v>
      </c>
      <c r="C175" s="114">
        <v>0.25</v>
      </c>
      <c r="D175" s="114">
        <v>0.24</v>
      </c>
      <c r="E175" s="114">
        <v>0.23</v>
      </c>
      <c r="F175" s="114">
        <v>0.22</v>
      </c>
      <c r="G175" s="114">
        <v>0.21</v>
      </c>
      <c r="H175" s="115">
        <v>0.2</v>
      </c>
      <c r="I175" s="105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</row>
    <row r="176" spans="1:28" ht="15.75" customHeight="1" x14ac:dyDescent="0.3">
      <c r="A176" s="4"/>
      <c r="B176" s="116"/>
      <c r="C176" s="117"/>
      <c r="D176" s="117"/>
      <c r="E176" s="117"/>
      <c r="F176" s="117"/>
      <c r="G176" s="117"/>
      <c r="H176" s="118"/>
      <c r="I176" s="119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5.75" customHeight="1" x14ac:dyDescent="0.25">
      <c r="B177" s="116" t="s">
        <v>94</v>
      </c>
      <c r="C177" s="120">
        <v>0.06</v>
      </c>
      <c r="D177" s="120">
        <v>0.06</v>
      </c>
      <c r="E177" s="120">
        <v>0.06</v>
      </c>
      <c r="F177" s="120">
        <v>7.0000000000000007E-2</v>
      </c>
      <c r="G177" s="120">
        <v>7.0000000000000007E-2</v>
      </c>
      <c r="H177" s="121">
        <v>7.0000000000000007E-2</v>
      </c>
      <c r="I177" s="105"/>
      <c r="O177" s="3"/>
    </row>
    <row r="178" spans="1:28" ht="15.75" customHeight="1" x14ac:dyDescent="0.25">
      <c r="B178" s="116"/>
      <c r="C178" s="120"/>
      <c r="D178" s="120"/>
      <c r="E178" s="120"/>
      <c r="F178" s="120"/>
      <c r="G178" s="120"/>
      <c r="H178" s="121"/>
      <c r="I178" s="105"/>
      <c r="O178" s="3"/>
    </row>
    <row r="179" spans="1:28" ht="15.75" customHeight="1" x14ac:dyDescent="0.25">
      <c r="B179" s="116" t="s">
        <v>95</v>
      </c>
      <c r="C179" s="120">
        <v>0.2</v>
      </c>
      <c r="D179" s="120">
        <v>0.19</v>
      </c>
      <c r="E179" s="120">
        <v>0.18</v>
      </c>
      <c r="F179" s="120">
        <v>0.16</v>
      </c>
      <c r="G179" s="120">
        <v>0.15</v>
      </c>
      <c r="H179" s="121">
        <v>0.13</v>
      </c>
      <c r="I179" s="105"/>
      <c r="O179" s="3"/>
    </row>
    <row r="180" spans="1:28" ht="15.75" customHeight="1" x14ac:dyDescent="0.25">
      <c r="B180" s="116"/>
      <c r="C180" s="120"/>
      <c r="D180" s="120"/>
      <c r="E180" s="120"/>
      <c r="F180" s="120"/>
      <c r="G180" s="120"/>
      <c r="H180" s="121"/>
      <c r="I180" s="105"/>
      <c r="O180" s="3"/>
    </row>
    <row r="181" spans="1:28" ht="15.75" customHeight="1" x14ac:dyDescent="0.25">
      <c r="B181" s="116" t="s">
        <v>96</v>
      </c>
      <c r="C181" s="120">
        <v>0.04</v>
      </c>
      <c r="D181" s="120">
        <v>0.04</v>
      </c>
      <c r="E181" s="120">
        <v>0.04</v>
      </c>
      <c r="F181" s="120">
        <v>0.05</v>
      </c>
      <c r="G181" s="120">
        <v>0.05</v>
      </c>
      <c r="H181" s="121">
        <v>0.05</v>
      </c>
      <c r="I181" s="105"/>
      <c r="O181" s="3"/>
    </row>
    <row r="182" spans="1:28" ht="15.75" customHeight="1" x14ac:dyDescent="0.25">
      <c r="B182" s="116"/>
      <c r="C182" s="120"/>
      <c r="D182" s="120"/>
      <c r="E182" s="120"/>
      <c r="F182" s="120"/>
      <c r="G182" s="120"/>
      <c r="H182" s="121"/>
      <c r="I182" s="105"/>
      <c r="O182" s="3"/>
    </row>
    <row r="183" spans="1:28" ht="14.25" customHeight="1" x14ac:dyDescent="0.25">
      <c r="A183" s="14"/>
      <c r="B183" s="122" t="s">
        <v>97</v>
      </c>
      <c r="C183" s="120">
        <v>0.05</v>
      </c>
      <c r="D183" s="120">
        <v>0.05</v>
      </c>
      <c r="E183" s="120">
        <v>0.05</v>
      </c>
      <c r="F183" s="120">
        <v>0.05</v>
      </c>
      <c r="G183" s="120">
        <v>0.05</v>
      </c>
      <c r="H183" s="121">
        <v>0.05</v>
      </c>
      <c r="I183" s="105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</row>
    <row r="184" spans="1:28" ht="14.25" customHeight="1" x14ac:dyDescent="0.25">
      <c r="A184" s="14"/>
      <c r="B184" s="122"/>
      <c r="C184" s="120"/>
      <c r="D184" s="120"/>
      <c r="E184" s="120"/>
      <c r="F184" s="120"/>
      <c r="G184" s="120"/>
      <c r="H184" s="121"/>
      <c r="I184" s="105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</row>
    <row r="185" spans="1:28" ht="15.75" customHeight="1" x14ac:dyDescent="0.25">
      <c r="B185" s="116" t="s">
        <v>98</v>
      </c>
      <c r="C185" s="120">
        <v>0.09</v>
      </c>
      <c r="D185" s="120">
        <v>0.09</v>
      </c>
      <c r="E185" s="120">
        <v>0.09</v>
      </c>
      <c r="F185" s="120">
        <v>0.09</v>
      </c>
      <c r="G185" s="120">
        <v>0.1</v>
      </c>
      <c r="H185" s="121">
        <v>0.1</v>
      </c>
      <c r="I185" s="105"/>
      <c r="O185" s="3"/>
    </row>
    <row r="186" spans="1:28" ht="15.75" customHeight="1" x14ac:dyDescent="0.25">
      <c r="B186" s="116"/>
      <c r="C186" s="120"/>
      <c r="D186" s="120"/>
      <c r="E186" s="120"/>
      <c r="F186" s="120"/>
      <c r="G186" s="120"/>
      <c r="H186" s="121"/>
      <c r="I186" s="105"/>
      <c r="O186" s="3"/>
    </row>
    <row r="187" spans="1:28" ht="15.75" customHeight="1" x14ac:dyDescent="0.25">
      <c r="B187" s="116" t="s">
        <v>99</v>
      </c>
      <c r="C187" s="120">
        <v>7.0000000000000007E-2</v>
      </c>
      <c r="D187" s="120">
        <v>7.0000000000000007E-2</v>
      </c>
      <c r="E187" s="120">
        <v>7.0000000000000007E-2</v>
      </c>
      <c r="F187" s="120">
        <v>7.0000000000000007E-2</v>
      </c>
      <c r="G187" s="120">
        <v>7.0000000000000007E-2</v>
      </c>
      <c r="H187" s="121">
        <v>0.08</v>
      </c>
      <c r="I187" s="105"/>
      <c r="O187" s="3"/>
    </row>
    <row r="188" spans="1:28" ht="15.75" customHeight="1" x14ac:dyDescent="0.25">
      <c r="B188" s="97"/>
      <c r="C188" s="120"/>
      <c r="D188" s="120"/>
      <c r="E188" s="120"/>
      <c r="F188" s="120"/>
      <c r="G188" s="120"/>
      <c r="H188" s="121"/>
      <c r="I188" s="105"/>
      <c r="O188" s="3"/>
    </row>
    <row r="189" spans="1:28" ht="15.75" customHeight="1" x14ac:dyDescent="0.25">
      <c r="B189" s="97" t="s">
        <v>100</v>
      </c>
      <c r="C189" s="120">
        <v>0.08</v>
      </c>
      <c r="D189" s="120">
        <v>0.08</v>
      </c>
      <c r="E189" s="120">
        <v>0.09</v>
      </c>
      <c r="F189" s="120">
        <v>0.1</v>
      </c>
      <c r="G189" s="120">
        <v>0.1</v>
      </c>
      <c r="H189" s="121">
        <v>0.1</v>
      </c>
      <c r="I189" s="105"/>
      <c r="O189" s="3"/>
    </row>
    <row r="190" spans="1:28" ht="15.75" customHeight="1" x14ac:dyDescent="0.25">
      <c r="B190" s="97"/>
      <c r="C190" s="120"/>
      <c r="D190" s="120"/>
      <c r="E190" s="120"/>
      <c r="F190" s="120"/>
      <c r="G190" s="120"/>
      <c r="H190" s="121"/>
      <c r="I190" s="105"/>
      <c r="O190" s="3"/>
    </row>
    <row r="191" spans="1:28" ht="15.75" customHeight="1" x14ac:dyDescent="0.25">
      <c r="B191" s="97" t="s">
        <v>101</v>
      </c>
      <c r="C191" s="120">
        <v>0.06</v>
      </c>
      <c r="D191" s="120">
        <v>0.06</v>
      </c>
      <c r="E191" s="120">
        <v>0.06</v>
      </c>
      <c r="F191" s="120">
        <v>0.05</v>
      </c>
      <c r="G191" s="120">
        <v>0.05</v>
      </c>
      <c r="H191" s="121">
        <v>0.05</v>
      </c>
      <c r="I191" s="105"/>
      <c r="O191" s="3"/>
    </row>
    <row r="192" spans="1:28" ht="15.75" customHeight="1" x14ac:dyDescent="0.25">
      <c r="B192" s="97"/>
      <c r="C192" s="120"/>
      <c r="D192" s="120"/>
      <c r="E192" s="120"/>
      <c r="F192" s="120"/>
      <c r="G192" s="120"/>
      <c r="H192" s="121"/>
      <c r="I192" s="105"/>
      <c r="O192" s="3"/>
    </row>
    <row r="193" spans="2:15" ht="15.75" customHeight="1" x14ac:dyDescent="0.25">
      <c r="B193" s="97" t="s">
        <v>102</v>
      </c>
      <c r="C193" s="120">
        <v>0.05</v>
      </c>
      <c r="D193" s="120">
        <v>0.06</v>
      </c>
      <c r="E193" s="120">
        <v>0.06</v>
      </c>
      <c r="F193" s="120">
        <v>7.0000000000000007E-2</v>
      </c>
      <c r="G193" s="120">
        <v>7.0000000000000007E-2</v>
      </c>
      <c r="H193" s="121">
        <v>7.0000000000000007E-2</v>
      </c>
      <c r="I193" s="105"/>
      <c r="O193" s="3"/>
    </row>
    <row r="194" spans="2:15" ht="15.75" customHeight="1" x14ac:dyDescent="0.25">
      <c r="B194" s="97"/>
      <c r="C194" s="120"/>
      <c r="D194" s="120"/>
      <c r="E194" s="120"/>
      <c r="F194" s="120"/>
      <c r="G194" s="120"/>
      <c r="H194" s="121"/>
      <c r="I194" s="105"/>
      <c r="O194" s="3"/>
    </row>
    <row r="195" spans="2:15" ht="15.75" customHeight="1" x14ac:dyDescent="0.25">
      <c r="B195" s="97" t="s">
        <v>103</v>
      </c>
      <c r="C195" s="120">
        <v>0.05</v>
      </c>
      <c r="D195" s="120">
        <v>0.06</v>
      </c>
      <c r="E195" s="120">
        <v>7.0000000000000007E-2</v>
      </c>
      <c r="F195" s="120">
        <v>7.0000000000000007E-2</v>
      </c>
      <c r="G195" s="120">
        <v>0.08</v>
      </c>
      <c r="H195" s="121">
        <v>0.1</v>
      </c>
      <c r="I195" s="105"/>
      <c r="O195" s="3"/>
    </row>
    <row r="196" spans="2:15" ht="15.75" customHeight="1" x14ac:dyDescent="0.25">
      <c r="B196" s="123" t="s">
        <v>104</v>
      </c>
      <c r="C196" s="124">
        <f t="shared" ref="C196:H196" si="5">SUM(C175:C195)</f>
        <v>1</v>
      </c>
      <c r="D196" s="124">
        <f t="shared" si="5"/>
        <v>1</v>
      </c>
      <c r="E196" s="124">
        <f t="shared" si="5"/>
        <v>1</v>
      </c>
      <c r="F196" s="124">
        <f t="shared" si="5"/>
        <v>1.0000000000000002</v>
      </c>
      <c r="G196" s="124">
        <f t="shared" si="5"/>
        <v>0.99999999999999989</v>
      </c>
      <c r="H196" s="125">
        <f t="shared" si="5"/>
        <v>0.99999999999999989</v>
      </c>
      <c r="I196" s="105"/>
      <c r="O196" s="3"/>
    </row>
    <row r="197" spans="2:15" ht="15.75" customHeight="1" x14ac:dyDescent="0.25">
      <c r="B197" s="126"/>
      <c r="C197" s="105"/>
      <c r="D197" s="105"/>
      <c r="E197" s="105"/>
      <c r="F197" s="105"/>
      <c r="G197" s="105"/>
      <c r="H197" s="111"/>
      <c r="I197" s="105"/>
      <c r="O197" s="3"/>
    </row>
    <row r="198" spans="2:15" ht="15.75" customHeight="1" x14ac:dyDescent="0.25">
      <c r="B198" s="127" t="s">
        <v>105</v>
      </c>
      <c r="C198" s="362" t="s">
        <v>106</v>
      </c>
      <c r="D198" s="363"/>
      <c r="E198" s="363"/>
      <c r="F198" s="363"/>
      <c r="G198" s="363"/>
      <c r="H198" s="364"/>
      <c r="I198" s="105"/>
      <c r="O198" s="3"/>
    </row>
    <row r="199" spans="2:15" ht="15.75" customHeight="1" x14ac:dyDescent="0.25">
      <c r="B199" s="147"/>
      <c r="C199" s="130"/>
      <c r="D199" s="130"/>
      <c r="E199" s="130"/>
      <c r="F199" s="130"/>
      <c r="G199" s="130"/>
      <c r="H199" s="78" t="s">
        <v>119</v>
      </c>
      <c r="I199" s="130"/>
      <c r="O199" s="3"/>
    </row>
    <row r="200" spans="2:15" ht="15.75" customHeight="1" x14ac:dyDescent="0.25">
      <c r="B200" s="3"/>
      <c r="C200" s="130"/>
      <c r="D200" s="130"/>
      <c r="E200" s="130"/>
      <c r="F200" s="130"/>
      <c r="G200" s="130"/>
      <c r="H200" s="130"/>
      <c r="I200" s="130"/>
      <c r="O200" s="3"/>
    </row>
    <row r="201" spans="2:15" ht="15.75" customHeight="1" x14ac:dyDescent="0.25">
      <c r="B201" s="147"/>
      <c r="C201" s="130"/>
      <c r="D201" s="130"/>
      <c r="E201" s="130"/>
      <c r="F201" s="130"/>
      <c r="G201" s="130"/>
      <c r="H201" s="130"/>
      <c r="I201" s="130"/>
      <c r="O201" s="3"/>
    </row>
    <row r="202" spans="2:15" ht="15.75" customHeight="1" x14ac:dyDescent="0.25">
      <c r="B202" s="147"/>
      <c r="C202" s="130"/>
      <c r="D202" s="130"/>
      <c r="E202" s="130"/>
      <c r="F202" s="130"/>
      <c r="G202" s="130"/>
      <c r="H202" s="130"/>
      <c r="I202" s="130"/>
      <c r="O202" s="3"/>
    </row>
    <row r="203" spans="2:15" ht="15.75" customHeight="1" x14ac:dyDescent="0.25">
      <c r="B203" s="147"/>
      <c r="C203" s="130"/>
      <c r="D203" s="130"/>
      <c r="E203" s="130"/>
      <c r="F203" s="130"/>
      <c r="G203" s="130"/>
      <c r="H203" s="130"/>
      <c r="I203" s="130"/>
      <c r="O203" s="3"/>
    </row>
    <row r="204" spans="2:15" ht="15.75" customHeight="1" x14ac:dyDescent="0.25">
      <c r="B204" s="147"/>
      <c r="C204" s="130"/>
      <c r="D204" s="130"/>
      <c r="E204" s="130"/>
      <c r="F204" s="130"/>
      <c r="G204" s="130"/>
      <c r="H204" s="130"/>
      <c r="I204" s="130"/>
      <c r="O204" s="3"/>
    </row>
    <row r="205" spans="2:15" ht="15.75" customHeight="1" x14ac:dyDescent="0.25">
      <c r="B205" s="147"/>
      <c r="C205" s="130"/>
      <c r="D205" s="130"/>
      <c r="E205" s="130"/>
      <c r="F205" s="130"/>
      <c r="G205" s="130"/>
      <c r="H205" s="130"/>
      <c r="I205" s="130"/>
      <c r="O205" s="3"/>
    </row>
    <row r="206" spans="2:15" ht="15.75" customHeight="1" x14ac:dyDescent="0.25">
      <c r="B206" s="147"/>
      <c r="C206" s="130"/>
      <c r="D206" s="130"/>
      <c r="E206" s="130"/>
      <c r="F206" s="130"/>
      <c r="G206" s="130"/>
      <c r="H206" s="130"/>
      <c r="I206" s="130"/>
      <c r="O206" s="3"/>
    </row>
    <row r="207" spans="2:15" ht="15.75" customHeight="1" x14ac:dyDescent="0.25">
      <c r="B207" s="147"/>
      <c r="C207" s="130"/>
      <c r="D207" s="130"/>
      <c r="E207" s="130"/>
      <c r="F207" s="130"/>
      <c r="G207" s="130"/>
      <c r="H207" s="130"/>
      <c r="I207" s="130"/>
      <c r="O207" s="3"/>
    </row>
    <row r="208" spans="2:15" ht="15.75" customHeight="1" x14ac:dyDescent="0.25">
      <c r="B208" s="147"/>
      <c r="C208" s="130"/>
      <c r="D208" s="130"/>
      <c r="E208" s="130"/>
      <c r="F208" s="130"/>
      <c r="G208" s="130"/>
      <c r="H208" s="130"/>
      <c r="I208" s="130"/>
      <c r="O208" s="3"/>
    </row>
    <row r="209" spans="1:15" ht="15.75" customHeight="1" x14ac:dyDescent="0.25">
      <c r="B209" s="147"/>
      <c r="C209" s="130"/>
      <c r="D209" s="130"/>
      <c r="E209" s="130"/>
      <c r="F209" s="130"/>
      <c r="G209" s="130"/>
      <c r="H209" s="130"/>
      <c r="I209" s="130"/>
      <c r="O209" s="3"/>
    </row>
    <row r="210" spans="1:15" ht="15.75" customHeight="1" x14ac:dyDescent="0.25">
      <c r="B210" s="147"/>
      <c r="C210" s="130"/>
      <c r="D210" s="130"/>
      <c r="E210" s="130"/>
      <c r="F210" s="130"/>
      <c r="G210" s="130"/>
      <c r="H210" s="130"/>
      <c r="I210" s="130"/>
      <c r="O210" s="3"/>
    </row>
    <row r="211" spans="1:15" ht="15.75" customHeight="1" x14ac:dyDescent="0.25">
      <c r="B211" s="147"/>
      <c r="C211" s="130"/>
      <c r="D211" s="130"/>
      <c r="E211" s="130"/>
      <c r="F211" s="130"/>
      <c r="G211" s="130"/>
      <c r="H211" s="130"/>
      <c r="I211" s="130"/>
      <c r="O211" s="3"/>
    </row>
    <row r="212" spans="1:15" ht="15.75" customHeight="1" x14ac:dyDescent="0.25">
      <c r="B212" s="147"/>
      <c r="C212" s="130"/>
      <c r="D212" s="130"/>
      <c r="E212" s="130"/>
      <c r="F212" s="130"/>
      <c r="G212" s="130"/>
      <c r="H212" s="130"/>
      <c r="I212" s="130"/>
      <c r="O212" s="3"/>
    </row>
    <row r="213" spans="1:15" ht="15.75" customHeight="1" x14ac:dyDescent="0.25">
      <c r="A213" s="130"/>
      <c r="B213" s="147"/>
      <c r="C213" s="130"/>
      <c r="D213" s="130"/>
      <c r="E213" s="130"/>
      <c r="F213" s="130"/>
      <c r="G213" s="130"/>
      <c r="H213" s="130"/>
      <c r="I213" s="130"/>
      <c r="O213" s="130"/>
    </row>
    <row r="214" spans="1:15" ht="15.75" customHeight="1" x14ac:dyDescent="0.25">
      <c r="A214" s="130"/>
      <c r="B214" s="147"/>
      <c r="C214" s="130"/>
      <c r="D214" s="130"/>
      <c r="E214" s="130"/>
      <c r="F214" s="130"/>
      <c r="G214" s="130"/>
      <c r="H214" s="130"/>
      <c r="I214" s="130"/>
      <c r="O214" s="130"/>
    </row>
    <row r="215" spans="1:15" ht="15.75" customHeight="1" x14ac:dyDescent="0.25">
      <c r="A215" s="130"/>
      <c r="B215" s="147"/>
      <c r="C215" s="130"/>
      <c r="D215" s="130"/>
      <c r="E215" s="130"/>
      <c r="F215" s="130"/>
      <c r="G215" s="130"/>
      <c r="H215" s="130"/>
      <c r="I215" s="130"/>
      <c r="O215" s="130"/>
    </row>
    <row r="216" spans="1:15" ht="15.75" customHeight="1" x14ac:dyDescent="0.25">
      <c r="A216" s="130"/>
      <c r="B216" s="147"/>
      <c r="C216" s="130"/>
      <c r="D216" s="130"/>
      <c r="E216" s="130"/>
      <c r="F216" s="130"/>
      <c r="G216" s="130"/>
      <c r="H216" s="130"/>
      <c r="I216" s="130"/>
      <c r="O216" s="130"/>
    </row>
    <row r="217" spans="1:15" ht="15.75" customHeight="1" x14ac:dyDescent="0.25">
      <c r="A217" s="130"/>
      <c r="B217" s="147"/>
      <c r="C217" s="130"/>
      <c r="D217" s="130"/>
      <c r="E217" s="130"/>
      <c r="F217" s="130"/>
      <c r="G217" s="130"/>
      <c r="H217" s="130"/>
      <c r="I217" s="130"/>
      <c r="O217" s="130"/>
    </row>
    <row r="218" spans="1:15" ht="15.75" customHeight="1" x14ac:dyDescent="0.25">
      <c r="A218" s="130"/>
      <c r="B218" s="147"/>
      <c r="C218" s="130"/>
      <c r="D218" s="130"/>
      <c r="E218" s="130"/>
      <c r="F218" s="130"/>
      <c r="G218" s="130"/>
      <c r="H218" s="130"/>
      <c r="I218" s="130"/>
      <c r="O218" s="130"/>
    </row>
    <row r="219" spans="1:15" ht="15.75" customHeight="1" x14ac:dyDescent="0.25">
      <c r="A219" s="130"/>
      <c r="B219" s="147"/>
      <c r="C219" s="130"/>
      <c r="D219" s="130"/>
      <c r="E219" s="130"/>
      <c r="F219" s="130"/>
      <c r="G219" s="130"/>
      <c r="H219" s="130"/>
      <c r="I219" s="130"/>
      <c r="O219" s="130"/>
    </row>
    <row r="220" spans="1:15" ht="15.75" customHeight="1" x14ac:dyDescent="0.25">
      <c r="A220" s="130"/>
      <c r="B220" s="147"/>
      <c r="C220" s="130"/>
      <c r="D220" s="130"/>
      <c r="E220" s="130"/>
      <c r="F220" s="130"/>
      <c r="G220" s="130"/>
      <c r="H220" s="130"/>
      <c r="I220" s="130"/>
      <c r="O220" s="130"/>
    </row>
    <row r="221" spans="1:15" ht="15.75" customHeight="1" x14ac:dyDescent="0.25">
      <c r="A221" s="130"/>
      <c r="B221" s="147"/>
      <c r="C221" s="130"/>
      <c r="D221" s="130"/>
      <c r="E221" s="130"/>
      <c r="F221" s="130"/>
      <c r="G221" s="130"/>
      <c r="H221" s="130"/>
      <c r="I221" s="130"/>
      <c r="O221" s="130"/>
    </row>
    <row r="222" spans="1:15" ht="15.75" customHeight="1" x14ac:dyDescent="0.25">
      <c r="A222" s="130"/>
      <c r="B222" s="147"/>
      <c r="C222" s="130"/>
      <c r="D222" s="130"/>
      <c r="E222" s="130"/>
      <c r="F222" s="130"/>
      <c r="G222" s="130"/>
      <c r="H222" s="130"/>
      <c r="I222" s="130"/>
      <c r="O222" s="130"/>
    </row>
    <row r="223" spans="1:15" ht="15.75" customHeight="1" x14ac:dyDescent="0.25">
      <c r="A223" s="130"/>
      <c r="B223" s="147"/>
      <c r="C223" s="130"/>
      <c r="D223" s="130"/>
      <c r="E223" s="130"/>
      <c r="F223" s="130"/>
      <c r="G223" s="130"/>
      <c r="H223" s="130"/>
      <c r="I223" s="130"/>
      <c r="O223" s="130"/>
    </row>
    <row r="224" spans="1:15" ht="15.75" customHeight="1" x14ac:dyDescent="0.25">
      <c r="A224" s="130"/>
      <c r="B224" s="147"/>
      <c r="C224" s="130"/>
      <c r="D224" s="130"/>
      <c r="E224" s="130"/>
      <c r="F224" s="130"/>
      <c r="G224" s="130"/>
      <c r="H224" s="130"/>
      <c r="I224" s="130"/>
      <c r="O224" s="130"/>
    </row>
    <row r="225" spans="1:15" ht="15.75" customHeight="1" x14ac:dyDescent="0.25">
      <c r="A225" s="130"/>
      <c r="B225" s="147"/>
      <c r="C225" s="130"/>
      <c r="D225" s="130"/>
      <c r="E225" s="130"/>
      <c r="F225" s="130"/>
      <c r="G225" s="130"/>
      <c r="H225" s="130"/>
      <c r="I225" s="130"/>
      <c r="O225" s="130"/>
    </row>
    <row r="226" spans="1:15" ht="15.75" customHeight="1" x14ac:dyDescent="0.25">
      <c r="A226" s="130"/>
      <c r="B226" s="147"/>
      <c r="C226" s="130"/>
      <c r="D226" s="130"/>
      <c r="E226" s="130"/>
      <c r="F226" s="130"/>
      <c r="G226" s="130"/>
      <c r="H226" s="130"/>
      <c r="I226" s="130"/>
      <c r="O226" s="130"/>
    </row>
    <row r="227" spans="1:15" ht="15.75" customHeight="1" x14ac:dyDescent="0.25">
      <c r="A227" s="130"/>
      <c r="B227" s="147"/>
      <c r="C227" s="130"/>
      <c r="D227" s="130"/>
      <c r="E227" s="130"/>
      <c r="F227" s="130"/>
      <c r="G227" s="130"/>
      <c r="H227" s="130"/>
      <c r="I227" s="130"/>
      <c r="O227" s="130"/>
    </row>
    <row r="228" spans="1:15" ht="15.75" customHeight="1" x14ac:dyDescent="0.25">
      <c r="A228" s="130"/>
      <c r="B228" s="147"/>
      <c r="C228" s="130"/>
      <c r="D228" s="130"/>
      <c r="E228" s="130"/>
      <c r="F228" s="130"/>
      <c r="G228" s="130"/>
      <c r="H228" s="130"/>
      <c r="I228" s="130"/>
      <c r="O228" s="130"/>
    </row>
    <row r="229" spans="1:15" ht="15.75" customHeight="1" x14ac:dyDescent="0.25">
      <c r="A229" s="130"/>
      <c r="B229" s="147"/>
      <c r="C229" s="130"/>
      <c r="D229" s="130"/>
      <c r="E229" s="130"/>
      <c r="F229" s="130"/>
      <c r="G229" s="130"/>
      <c r="H229" s="130"/>
      <c r="I229" s="130"/>
      <c r="O229" s="130"/>
    </row>
    <row r="230" spans="1:15" ht="15.75" customHeight="1" x14ac:dyDescent="0.25">
      <c r="A230" s="130"/>
      <c r="B230" s="147"/>
      <c r="C230" s="130"/>
      <c r="D230" s="130"/>
      <c r="E230" s="130"/>
      <c r="F230" s="130"/>
      <c r="G230" s="130"/>
      <c r="H230" s="130"/>
      <c r="I230" s="130"/>
      <c r="O230" s="130"/>
    </row>
    <row r="231" spans="1:15" ht="15.75" customHeight="1" x14ac:dyDescent="0.25">
      <c r="A231" s="130"/>
      <c r="B231" s="147"/>
      <c r="C231" s="130"/>
      <c r="D231" s="130"/>
      <c r="E231" s="130"/>
      <c r="F231" s="130"/>
      <c r="G231" s="130"/>
      <c r="H231" s="130"/>
      <c r="I231" s="130"/>
      <c r="O231" s="130"/>
    </row>
    <row r="232" spans="1:15" ht="15.75" customHeight="1" x14ac:dyDescent="0.25">
      <c r="A232" s="130"/>
      <c r="B232" s="147"/>
      <c r="C232" s="130"/>
      <c r="D232" s="130"/>
      <c r="E232" s="130"/>
      <c r="F232" s="130"/>
      <c r="G232" s="130"/>
      <c r="H232" s="130"/>
      <c r="I232" s="130"/>
      <c r="O232" s="130"/>
    </row>
    <row r="233" spans="1:15" ht="15.75" customHeight="1" x14ac:dyDescent="0.25">
      <c r="A233" s="130"/>
      <c r="B233" s="147"/>
      <c r="C233" s="130"/>
      <c r="D233" s="130"/>
      <c r="E233" s="130"/>
      <c r="F233" s="130"/>
      <c r="G233" s="130"/>
      <c r="H233" s="130"/>
      <c r="I233" s="130"/>
      <c r="O233" s="130"/>
    </row>
    <row r="234" spans="1:15" ht="15.75" customHeight="1" x14ac:dyDescent="0.25">
      <c r="A234" s="130"/>
      <c r="B234" s="147"/>
      <c r="C234" s="130"/>
      <c r="D234" s="130"/>
      <c r="E234" s="130"/>
      <c r="F234" s="130"/>
      <c r="G234" s="130"/>
      <c r="H234" s="130"/>
      <c r="I234" s="130"/>
      <c r="O234" s="130"/>
    </row>
    <row r="235" spans="1:15" ht="15.75" customHeight="1" x14ac:dyDescent="0.25">
      <c r="A235" s="130"/>
      <c r="B235" s="147"/>
      <c r="C235" s="130"/>
      <c r="D235" s="130"/>
      <c r="E235" s="130"/>
      <c r="F235" s="130"/>
      <c r="G235" s="130"/>
      <c r="H235" s="130"/>
      <c r="I235" s="130"/>
      <c r="O235" s="130"/>
    </row>
    <row r="236" spans="1:15" ht="15.75" customHeight="1" x14ac:dyDescent="0.25">
      <c r="A236" s="130"/>
      <c r="B236" s="147"/>
      <c r="C236" s="130"/>
      <c r="D236" s="130"/>
      <c r="E236" s="130"/>
      <c r="F236" s="130"/>
      <c r="G236" s="130"/>
      <c r="H236" s="130"/>
      <c r="I236" s="130"/>
      <c r="O236" s="130"/>
    </row>
    <row r="237" spans="1:15" ht="15.75" customHeight="1" x14ac:dyDescent="0.25">
      <c r="A237" s="130"/>
      <c r="B237" s="147"/>
      <c r="C237" s="130"/>
      <c r="D237" s="130"/>
      <c r="E237" s="130"/>
      <c r="F237" s="130"/>
      <c r="G237" s="130"/>
      <c r="H237" s="130"/>
      <c r="I237" s="130"/>
      <c r="O237" s="130"/>
    </row>
    <row r="238" spans="1:15" ht="15.75" customHeight="1" x14ac:dyDescent="0.25">
      <c r="A238" s="130"/>
      <c r="B238" s="147"/>
      <c r="C238" s="130"/>
      <c r="D238" s="130"/>
      <c r="E238" s="130"/>
      <c r="F238" s="130"/>
      <c r="G238" s="130"/>
      <c r="H238" s="130"/>
      <c r="I238" s="130"/>
      <c r="O238" s="130"/>
    </row>
    <row r="239" spans="1:15" ht="15.75" customHeight="1" x14ac:dyDescent="0.25">
      <c r="A239" s="130"/>
      <c r="B239" s="147"/>
      <c r="C239" s="130"/>
      <c r="D239" s="130"/>
      <c r="E239" s="130"/>
      <c r="F239" s="130"/>
      <c r="G239" s="130"/>
      <c r="H239" s="130"/>
      <c r="I239" s="130"/>
      <c r="O239" s="130"/>
    </row>
    <row r="240" spans="1:15" ht="15.75" customHeight="1" x14ac:dyDescent="0.25">
      <c r="A240" s="130"/>
      <c r="B240" s="147"/>
      <c r="C240" s="130"/>
      <c r="D240" s="130"/>
      <c r="E240" s="130"/>
      <c r="F240" s="130"/>
      <c r="G240" s="130"/>
      <c r="H240" s="130"/>
      <c r="I240" s="130"/>
      <c r="O240" s="130"/>
    </row>
    <row r="241" spans="1:15" ht="15.75" customHeight="1" x14ac:dyDescent="0.25">
      <c r="A241" s="130"/>
      <c r="B241" s="147"/>
      <c r="C241" s="130"/>
      <c r="D241" s="130"/>
      <c r="E241" s="130"/>
      <c r="F241" s="130"/>
      <c r="G241" s="130"/>
      <c r="H241" s="130"/>
      <c r="I241" s="130"/>
      <c r="O241" s="130"/>
    </row>
    <row r="242" spans="1:15" ht="15.75" customHeight="1" x14ac:dyDescent="0.25">
      <c r="A242" s="130"/>
      <c r="B242" s="147"/>
      <c r="C242" s="130"/>
      <c r="D242" s="130"/>
      <c r="E242" s="130"/>
      <c r="F242" s="130"/>
      <c r="G242" s="130"/>
      <c r="H242" s="130"/>
      <c r="I242" s="130"/>
      <c r="O242" s="130"/>
    </row>
    <row r="243" spans="1:15" ht="15.75" customHeight="1" x14ac:dyDescent="0.25">
      <c r="A243" s="130"/>
      <c r="B243" s="147"/>
      <c r="C243" s="130"/>
      <c r="D243" s="130"/>
      <c r="E243" s="130"/>
      <c r="F243" s="130"/>
      <c r="G243" s="130"/>
      <c r="H243" s="130"/>
      <c r="I243" s="130"/>
      <c r="O243" s="130"/>
    </row>
    <row r="244" spans="1:15" ht="15.75" customHeight="1" x14ac:dyDescent="0.25">
      <c r="A244" s="130"/>
      <c r="B244" s="147"/>
      <c r="C244" s="130"/>
      <c r="D244" s="130"/>
      <c r="E244" s="130"/>
      <c r="F244" s="130"/>
      <c r="G244" s="130"/>
      <c r="H244" s="130"/>
      <c r="I244" s="130"/>
      <c r="O244" s="130"/>
    </row>
    <row r="245" spans="1:15" ht="15.75" customHeight="1" x14ac:dyDescent="0.25">
      <c r="A245" s="130"/>
      <c r="B245" s="147"/>
      <c r="C245" s="130"/>
      <c r="D245" s="130"/>
      <c r="E245" s="130"/>
      <c r="F245" s="130"/>
      <c r="G245" s="130"/>
      <c r="H245" s="130"/>
      <c r="I245" s="130"/>
      <c r="O245" s="130"/>
    </row>
    <row r="246" spans="1:15" ht="15.75" customHeight="1" x14ac:dyDescent="0.25">
      <c r="A246" s="130"/>
      <c r="B246" s="147"/>
      <c r="C246" s="130"/>
      <c r="D246" s="130"/>
      <c r="E246" s="130"/>
      <c r="F246" s="130"/>
      <c r="G246" s="130"/>
      <c r="H246" s="130"/>
      <c r="I246" s="130"/>
      <c r="O246" s="130"/>
    </row>
    <row r="247" spans="1:15" ht="15.75" customHeight="1" x14ac:dyDescent="0.25">
      <c r="A247" s="130"/>
      <c r="B247" s="147"/>
      <c r="C247" s="130"/>
      <c r="D247" s="130"/>
      <c r="E247" s="130"/>
      <c r="F247" s="130"/>
      <c r="G247" s="130"/>
      <c r="H247" s="130"/>
      <c r="I247" s="130"/>
      <c r="O247" s="130"/>
    </row>
    <row r="248" spans="1:15" ht="15.75" customHeight="1" x14ac:dyDescent="0.25">
      <c r="A248" s="130"/>
      <c r="B248" s="147"/>
      <c r="C248" s="130"/>
      <c r="D248" s="130"/>
      <c r="E248" s="130"/>
      <c r="F248" s="130"/>
      <c r="G248" s="130"/>
      <c r="H248" s="130"/>
      <c r="I248" s="130"/>
      <c r="O248" s="130"/>
    </row>
    <row r="249" spans="1:15" ht="15.75" customHeight="1" x14ac:dyDescent="0.25">
      <c r="A249" s="130"/>
      <c r="B249" s="147"/>
      <c r="C249" s="130"/>
      <c r="D249" s="130"/>
      <c r="E249" s="130"/>
      <c r="F249" s="130"/>
      <c r="G249" s="130"/>
      <c r="H249" s="130"/>
      <c r="I249" s="130"/>
      <c r="O249" s="130"/>
    </row>
    <row r="250" spans="1:15" ht="15.75" customHeight="1" x14ac:dyDescent="0.25">
      <c r="A250" s="130"/>
      <c r="B250" s="147"/>
      <c r="C250" s="130"/>
      <c r="D250" s="130"/>
      <c r="E250" s="130"/>
      <c r="F250" s="130"/>
      <c r="G250" s="130"/>
      <c r="H250" s="130"/>
      <c r="I250" s="130"/>
      <c r="O250" s="130"/>
    </row>
    <row r="251" spans="1:15" ht="15.75" customHeight="1" x14ac:dyDescent="0.25">
      <c r="A251" s="130"/>
      <c r="B251" s="147"/>
      <c r="C251" s="130"/>
      <c r="D251" s="130"/>
      <c r="E251" s="130"/>
      <c r="F251" s="130"/>
      <c r="G251" s="130"/>
      <c r="H251" s="130"/>
      <c r="I251" s="130"/>
      <c r="O251" s="130"/>
    </row>
    <row r="252" spans="1:15" ht="15.75" customHeight="1" x14ac:dyDescent="0.25">
      <c r="A252" s="130"/>
      <c r="B252" s="147"/>
      <c r="C252" s="130"/>
      <c r="D252" s="130"/>
      <c r="E252" s="130"/>
      <c r="F252" s="130"/>
      <c r="G252" s="130"/>
      <c r="H252" s="130"/>
      <c r="I252" s="130"/>
      <c r="O252" s="130"/>
    </row>
    <row r="253" spans="1:15" ht="15.75" customHeight="1" x14ac:dyDescent="0.25">
      <c r="A253" s="130"/>
      <c r="B253" s="147"/>
      <c r="C253" s="130"/>
      <c r="D253" s="130"/>
      <c r="E253" s="130"/>
      <c r="F253" s="130"/>
      <c r="G253" s="130"/>
      <c r="H253" s="130"/>
      <c r="I253" s="130"/>
      <c r="O253" s="130"/>
    </row>
    <row r="254" spans="1:15" ht="15.75" customHeight="1" x14ac:dyDescent="0.25">
      <c r="A254" s="130"/>
      <c r="B254" s="147"/>
      <c r="C254" s="130"/>
      <c r="D254" s="130"/>
      <c r="E254" s="130"/>
      <c r="F254" s="130"/>
      <c r="G254" s="130"/>
      <c r="H254" s="130"/>
      <c r="I254" s="130"/>
      <c r="O254" s="130"/>
    </row>
    <row r="255" spans="1:15" ht="15.75" customHeight="1" x14ac:dyDescent="0.25">
      <c r="A255" s="130"/>
      <c r="B255" s="147"/>
      <c r="C255" s="130"/>
      <c r="D255" s="130"/>
      <c r="E255" s="130"/>
      <c r="F255" s="130"/>
      <c r="G255" s="130"/>
      <c r="H255" s="130"/>
      <c r="I255" s="130"/>
      <c r="O255" s="130"/>
    </row>
    <row r="256" spans="1:15" ht="15.75" customHeight="1" x14ac:dyDescent="0.25">
      <c r="A256" s="130"/>
      <c r="B256" s="147"/>
      <c r="C256" s="130"/>
      <c r="D256" s="130"/>
      <c r="E256" s="130"/>
      <c r="F256" s="130"/>
      <c r="G256" s="130"/>
      <c r="H256" s="130"/>
      <c r="I256" s="130"/>
      <c r="O256" s="130"/>
    </row>
    <row r="257" spans="1:15" ht="15.75" customHeight="1" x14ac:dyDescent="0.25">
      <c r="A257" s="130"/>
      <c r="B257" s="147"/>
      <c r="C257" s="130"/>
      <c r="D257" s="130"/>
      <c r="E257" s="130"/>
      <c r="F257" s="130"/>
      <c r="G257" s="130"/>
      <c r="H257" s="130"/>
      <c r="I257" s="130"/>
      <c r="O257" s="130"/>
    </row>
    <row r="258" spans="1:15" ht="15.75" customHeight="1" x14ac:dyDescent="0.25">
      <c r="A258" s="130"/>
      <c r="B258" s="147"/>
      <c r="C258" s="130"/>
      <c r="D258" s="130"/>
      <c r="E258" s="130"/>
      <c r="F258" s="130"/>
      <c r="G258" s="130"/>
      <c r="H258" s="130"/>
      <c r="I258" s="130"/>
      <c r="O258" s="130"/>
    </row>
    <row r="259" spans="1:15" ht="15.75" customHeight="1" x14ac:dyDescent="0.25">
      <c r="A259" s="130"/>
      <c r="B259" s="147"/>
      <c r="C259" s="130"/>
      <c r="D259" s="130"/>
      <c r="E259" s="130"/>
      <c r="F259" s="130"/>
      <c r="G259" s="130"/>
      <c r="H259" s="130"/>
      <c r="I259" s="130"/>
      <c r="O259" s="130"/>
    </row>
    <row r="260" spans="1:15" ht="15.75" customHeight="1" x14ac:dyDescent="0.25">
      <c r="A260" s="130"/>
      <c r="B260" s="147"/>
      <c r="C260" s="130"/>
      <c r="D260" s="130"/>
      <c r="E260" s="130"/>
      <c r="F260" s="130"/>
      <c r="G260" s="130"/>
      <c r="H260" s="130"/>
      <c r="I260" s="130"/>
      <c r="O260" s="130"/>
    </row>
    <row r="261" spans="1:15" ht="15.75" customHeight="1" x14ac:dyDescent="0.25">
      <c r="A261" s="130"/>
      <c r="B261" s="147"/>
      <c r="C261" s="130"/>
      <c r="D261" s="130"/>
      <c r="E261" s="130"/>
      <c r="F261" s="130"/>
      <c r="G261" s="130"/>
      <c r="H261" s="130"/>
      <c r="I261" s="130"/>
      <c r="O261" s="130"/>
    </row>
    <row r="262" spans="1:15" ht="15.75" customHeight="1" x14ac:dyDescent="0.25">
      <c r="A262" s="130"/>
      <c r="B262" s="147"/>
      <c r="C262" s="130"/>
      <c r="D262" s="130"/>
      <c r="E262" s="130"/>
      <c r="F262" s="130"/>
      <c r="G262" s="130"/>
      <c r="H262" s="130"/>
      <c r="I262" s="130"/>
      <c r="O262" s="130"/>
    </row>
    <row r="263" spans="1:15" ht="15.75" customHeight="1" x14ac:dyDescent="0.25">
      <c r="A263" s="130"/>
      <c r="B263" s="147"/>
      <c r="C263" s="130"/>
      <c r="D263" s="130"/>
      <c r="E263" s="130"/>
      <c r="F263" s="130"/>
      <c r="G263" s="130"/>
      <c r="H263" s="130"/>
      <c r="I263" s="130"/>
      <c r="O263" s="130"/>
    </row>
    <row r="264" spans="1:15" ht="15.75" customHeight="1" x14ac:dyDescent="0.25">
      <c r="A264" s="130"/>
      <c r="B264" s="147"/>
      <c r="C264" s="130"/>
      <c r="D264" s="130"/>
      <c r="E264" s="130"/>
      <c r="F264" s="130"/>
      <c r="G264" s="130"/>
      <c r="H264" s="130"/>
      <c r="I264" s="130"/>
      <c r="O264" s="130"/>
    </row>
    <row r="265" spans="1:15" ht="15.75" customHeight="1" x14ac:dyDescent="0.25">
      <c r="A265" s="130"/>
      <c r="B265" s="147"/>
      <c r="C265" s="130"/>
      <c r="D265" s="130"/>
      <c r="E265" s="130"/>
      <c r="F265" s="130"/>
      <c r="G265" s="130"/>
      <c r="H265" s="130"/>
      <c r="I265" s="130"/>
      <c r="O265" s="130"/>
    </row>
    <row r="266" spans="1:15" ht="15.75" customHeight="1" x14ac:dyDescent="0.25">
      <c r="A266" s="130"/>
      <c r="B266" s="147"/>
      <c r="C266" s="130"/>
      <c r="D266" s="130"/>
      <c r="E266" s="130"/>
      <c r="F266" s="130"/>
      <c r="G266" s="130"/>
      <c r="H266" s="130"/>
      <c r="I266" s="130"/>
      <c r="O266" s="130"/>
    </row>
    <row r="267" spans="1:15" ht="15.75" customHeight="1" x14ac:dyDescent="0.25">
      <c r="A267" s="130"/>
      <c r="B267" s="147"/>
      <c r="C267" s="130"/>
      <c r="D267" s="130"/>
      <c r="E267" s="130"/>
      <c r="F267" s="130"/>
      <c r="G267" s="130"/>
      <c r="H267" s="130"/>
      <c r="I267" s="130"/>
      <c r="O267" s="130"/>
    </row>
    <row r="268" spans="1:15" ht="15.75" customHeight="1" x14ac:dyDescent="0.25">
      <c r="A268" s="130"/>
      <c r="B268" s="147"/>
      <c r="C268" s="130"/>
      <c r="D268" s="130"/>
      <c r="E268" s="130"/>
      <c r="F268" s="130"/>
      <c r="G268" s="130"/>
      <c r="H268" s="130"/>
      <c r="I268" s="130"/>
      <c r="O268" s="130"/>
    </row>
    <row r="269" spans="1:15" ht="15.75" customHeight="1" x14ac:dyDescent="0.25">
      <c r="A269" s="130"/>
      <c r="B269" s="147"/>
      <c r="C269" s="130"/>
      <c r="D269" s="130"/>
      <c r="E269" s="130"/>
      <c r="F269" s="130"/>
      <c r="G269" s="130"/>
      <c r="H269" s="130"/>
      <c r="I269" s="130"/>
      <c r="O269" s="130"/>
    </row>
    <row r="270" spans="1:15" ht="15.75" customHeight="1" x14ac:dyDescent="0.25">
      <c r="A270" s="130"/>
      <c r="B270" s="147"/>
      <c r="C270" s="130"/>
      <c r="D270" s="130"/>
      <c r="E270" s="130"/>
      <c r="F270" s="130"/>
      <c r="G270" s="130"/>
      <c r="H270" s="130"/>
      <c r="I270" s="130"/>
      <c r="O270" s="130"/>
    </row>
    <row r="271" spans="1:15" ht="15.75" customHeight="1" x14ac:dyDescent="0.25">
      <c r="A271" s="130"/>
      <c r="B271" s="147"/>
      <c r="C271" s="130"/>
      <c r="D271" s="130"/>
      <c r="E271" s="130"/>
      <c r="F271" s="130"/>
      <c r="G271" s="130"/>
      <c r="H271" s="130"/>
      <c r="I271" s="130"/>
      <c r="O271" s="130"/>
    </row>
    <row r="272" spans="1:15" ht="15.75" customHeight="1" x14ac:dyDescent="0.25">
      <c r="A272" s="130"/>
      <c r="B272" s="147"/>
      <c r="C272" s="130"/>
      <c r="D272" s="130"/>
      <c r="E272" s="130"/>
      <c r="F272" s="130"/>
      <c r="G272" s="130"/>
      <c r="H272" s="130"/>
      <c r="I272" s="130"/>
      <c r="O272" s="130"/>
    </row>
    <row r="273" spans="1:15" ht="15.75" customHeight="1" x14ac:dyDescent="0.25">
      <c r="A273" s="130"/>
      <c r="B273" s="147"/>
      <c r="C273" s="130"/>
      <c r="D273" s="130"/>
      <c r="E273" s="130"/>
      <c r="F273" s="130"/>
      <c r="G273" s="130"/>
      <c r="H273" s="130"/>
      <c r="I273" s="130"/>
      <c r="O273" s="130"/>
    </row>
    <row r="274" spans="1:15" ht="15.75" customHeight="1" x14ac:dyDescent="0.25">
      <c r="A274" s="130"/>
      <c r="B274" s="147"/>
      <c r="C274" s="130"/>
      <c r="D274" s="130"/>
      <c r="E274" s="130"/>
      <c r="F274" s="130"/>
      <c r="G274" s="130"/>
      <c r="H274" s="130"/>
      <c r="I274" s="130"/>
      <c r="O274" s="130"/>
    </row>
    <row r="275" spans="1:15" ht="15.75" customHeight="1" x14ac:dyDescent="0.25">
      <c r="A275" s="130"/>
      <c r="B275" s="147"/>
      <c r="C275" s="130"/>
      <c r="D275" s="130"/>
      <c r="E275" s="130"/>
      <c r="F275" s="130"/>
      <c r="G275" s="130"/>
      <c r="H275" s="130"/>
      <c r="I275" s="130"/>
      <c r="O275" s="130"/>
    </row>
    <row r="276" spans="1:15" ht="15.75" customHeight="1" x14ac:dyDescent="0.25">
      <c r="A276" s="130"/>
      <c r="B276" s="147"/>
      <c r="C276" s="130"/>
      <c r="D276" s="130"/>
      <c r="E276" s="130"/>
      <c r="F276" s="130"/>
      <c r="G276" s="130"/>
      <c r="H276" s="130"/>
      <c r="I276" s="130"/>
      <c r="O276" s="130"/>
    </row>
    <row r="277" spans="1:15" ht="15.75" customHeight="1" x14ac:dyDescent="0.25">
      <c r="A277" s="130"/>
      <c r="B277" s="147"/>
      <c r="C277" s="130"/>
      <c r="D277" s="130"/>
      <c r="E277" s="130"/>
      <c r="F277" s="130"/>
      <c r="G277" s="130"/>
      <c r="H277" s="130"/>
      <c r="I277" s="130"/>
      <c r="O277" s="130"/>
    </row>
    <row r="278" spans="1:15" ht="15.75" customHeight="1" x14ac:dyDescent="0.25">
      <c r="A278" s="130"/>
      <c r="B278" s="147"/>
      <c r="C278" s="130"/>
      <c r="D278" s="130"/>
      <c r="E278" s="130"/>
      <c r="F278" s="130"/>
      <c r="G278" s="130"/>
      <c r="H278" s="130"/>
      <c r="I278" s="130"/>
      <c r="O278" s="130"/>
    </row>
    <row r="279" spans="1:15" ht="15.75" customHeight="1" x14ac:dyDescent="0.25">
      <c r="A279" s="130"/>
      <c r="B279" s="147"/>
      <c r="C279" s="130"/>
      <c r="D279" s="130"/>
      <c r="E279" s="130"/>
      <c r="F279" s="130"/>
      <c r="G279" s="130"/>
      <c r="H279" s="130"/>
      <c r="I279" s="130"/>
      <c r="O279" s="130"/>
    </row>
    <row r="280" spans="1:15" ht="15.75" customHeight="1" x14ac:dyDescent="0.25">
      <c r="A280" s="130"/>
      <c r="B280" s="147"/>
      <c r="C280" s="130"/>
      <c r="D280" s="130"/>
      <c r="E280" s="130"/>
      <c r="F280" s="130"/>
      <c r="G280" s="130"/>
      <c r="H280" s="130"/>
      <c r="I280" s="130"/>
      <c r="O280" s="130"/>
    </row>
    <row r="281" spans="1:15" ht="15.75" customHeight="1" x14ac:dyDescent="0.25">
      <c r="A281" s="130"/>
      <c r="B281" s="147"/>
      <c r="C281" s="130"/>
      <c r="D281" s="130"/>
      <c r="E281" s="130"/>
      <c r="F281" s="130"/>
      <c r="G281" s="130"/>
      <c r="H281" s="130"/>
      <c r="I281" s="130"/>
      <c r="O281" s="130"/>
    </row>
    <row r="282" spans="1:15" ht="15.75" customHeight="1" x14ac:dyDescent="0.25">
      <c r="A282" s="130"/>
      <c r="B282" s="147"/>
      <c r="C282" s="130"/>
      <c r="D282" s="130"/>
      <c r="E282" s="130"/>
      <c r="F282" s="130"/>
      <c r="G282" s="130"/>
      <c r="H282" s="130"/>
      <c r="I282" s="130"/>
      <c r="O282" s="130"/>
    </row>
    <row r="283" spans="1:15" ht="15.75" customHeight="1" x14ac:dyDescent="0.25">
      <c r="A283" s="130"/>
      <c r="B283" s="147"/>
      <c r="C283" s="130"/>
      <c r="D283" s="130"/>
      <c r="E283" s="130"/>
      <c r="F283" s="130"/>
      <c r="G283" s="130"/>
      <c r="H283" s="130"/>
      <c r="I283" s="130"/>
      <c r="O283" s="130"/>
    </row>
    <row r="284" spans="1:15" ht="15.75" customHeight="1" x14ac:dyDescent="0.25">
      <c r="A284" s="130"/>
      <c r="B284" s="147"/>
      <c r="C284" s="130"/>
      <c r="D284" s="130"/>
      <c r="E284" s="130"/>
      <c r="F284" s="130"/>
      <c r="G284" s="130"/>
      <c r="H284" s="130"/>
      <c r="I284" s="130"/>
      <c r="O284" s="130"/>
    </row>
    <row r="285" spans="1:15" ht="15.75" customHeight="1" x14ac:dyDescent="0.25">
      <c r="A285" s="130"/>
      <c r="B285" s="147"/>
      <c r="C285" s="130"/>
      <c r="D285" s="130"/>
      <c r="E285" s="130"/>
      <c r="F285" s="130"/>
      <c r="G285" s="130"/>
      <c r="H285" s="130"/>
      <c r="I285" s="130"/>
      <c r="O285" s="130"/>
    </row>
    <row r="286" spans="1:15" ht="15.75" customHeight="1" x14ac:dyDescent="0.25">
      <c r="A286" s="130"/>
      <c r="B286" s="147"/>
      <c r="C286" s="130"/>
      <c r="D286" s="130"/>
      <c r="E286" s="130"/>
      <c r="F286" s="130"/>
      <c r="G286" s="130"/>
      <c r="H286" s="130"/>
      <c r="I286" s="130"/>
      <c r="O286" s="130"/>
    </row>
    <row r="287" spans="1:15" ht="15.75" customHeight="1" x14ac:dyDescent="0.25">
      <c r="A287" s="130"/>
      <c r="B287" s="147"/>
      <c r="C287" s="130"/>
      <c r="D287" s="130"/>
      <c r="E287" s="130"/>
      <c r="F287" s="130"/>
      <c r="G287" s="130"/>
      <c r="H287" s="130"/>
      <c r="I287" s="130"/>
      <c r="O287" s="130"/>
    </row>
    <row r="288" spans="1:15" ht="15.75" customHeight="1" x14ac:dyDescent="0.25">
      <c r="A288" s="130"/>
      <c r="B288" s="147"/>
      <c r="C288" s="130"/>
      <c r="D288" s="130"/>
      <c r="E288" s="130"/>
      <c r="F288" s="130"/>
      <c r="G288" s="130"/>
      <c r="H288" s="130"/>
      <c r="I288" s="130"/>
      <c r="O288" s="130"/>
    </row>
    <row r="289" spans="1:15" ht="15.75" customHeight="1" x14ac:dyDescent="0.25">
      <c r="A289" s="130"/>
      <c r="B289" s="147"/>
      <c r="C289" s="130"/>
      <c r="D289" s="130"/>
      <c r="E289" s="130"/>
      <c r="F289" s="130"/>
      <c r="G289" s="130"/>
      <c r="H289" s="130"/>
      <c r="I289" s="130"/>
      <c r="O289" s="130"/>
    </row>
    <row r="290" spans="1:15" ht="15.75" customHeight="1" x14ac:dyDescent="0.25">
      <c r="A290" s="130"/>
      <c r="B290" s="147"/>
      <c r="C290" s="130"/>
      <c r="D290" s="130"/>
      <c r="E290" s="130"/>
      <c r="F290" s="130"/>
      <c r="G290" s="130"/>
      <c r="H290" s="130"/>
      <c r="I290" s="130"/>
      <c r="O290" s="130"/>
    </row>
    <row r="291" spans="1:15" ht="15.75" customHeight="1" x14ac:dyDescent="0.25">
      <c r="A291" s="130"/>
      <c r="B291" s="147"/>
      <c r="C291" s="130"/>
      <c r="D291" s="130"/>
      <c r="E291" s="130"/>
      <c r="F291" s="130"/>
      <c r="G291" s="130"/>
      <c r="H291" s="130"/>
      <c r="I291" s="130"/>
      <c r="O291" s="130"/>
    </row>
    <row r="292" spans="1:15" ht="15.75" customHeight="1" x14ac:dyDescent="0.25">
      <c r="A292" s="130"/>
      <c r="B292" s="147"/>
      <c r="C292" s="130"/>
      <c r="D292" s="130"/>
      <c r="E292" s="130"/>
      <c r="F292" s="130"/>
      <c r="G292" s="130"/>
      <c r="H292" s="130"/>
      <c r="I292" s="130"/>
      <c r="O292" s="130"/>
    </row>
    <row r="293" spans="1:15" ht="15.75" customHeight="1" x14ac:dyDescent="0.25">
      <c r="A293" s="130"/>
      <c r="B293" s="147"/>
      <c r="C293" s="130"/>
      <c r="D293" s="130"/>
      <c r="E293" s="130"/>
      <c r="F293" s="130"/>
      <c r="G293" s="130"/>
      <c r="H293" s="130"/>
      <c r="I293" s="130"/>
      <c r="O293" s="130"/>
    </row>
    <row r="294" spans="1:15" ht="15.75" customHeight="1" x14ac:dyDescent="0.25">
      <c r="A294" s="130"/>
      <c r="B294" s="147"/>
      <c r="C294" s="130"/>
      <c r="D294" s="130"/>
      <c r="E294" s="130"/>
      <c r="F294" s="130"/>
      <c r="G294" s="130"/>
      <c r="H294" s="130"/>
      <c r="I294" s="130"/>
      <c r="O294" s="130"/>
    </row>
    <row r="295" spans="1:15" ht="15.75" customHeight="1" x14ac:dyDescent="0.25">
      <c r="A295" s="130"/>
      <c r="B295" s="147"/>
      <c r="C295" s="130"/>
      <c r="D295" s="130"/>
      <c r="E295" s="130"/>
      <c r="F295" s="130"/>
      <c r="G295" s="130"/>
      <c r="H295" s="130"/>
      <c r="I295" s="130"/>
      <c r="O295" s="130"/>
    </row>
    <row r="296" spans="1:15" ht="15.75" customHeight="1" x14ac:dyDescent="0.25">
      <c r="A296" s="130"/>
      <c r="B296" s="147"/>
      <c r="C296" s="130"/>
      <c r="D296" s="130"/>
      <c r="E296" s="130"/>
      <c r="F296" s="130"/>
      <c r="G296" s="130"/>
      <c r="H296" s="130"/>
      <c r="I296" s="130"/>
      <c r="O296" s="130"/>
    </row>
    <row r="297" spans="1:15" ht="15.75" customHeight="1" x14ac:dyDescent="0.25">
      <c r="A297" s="130"/>
      <c r="B297" s="147"/>
      <c r="C297" s="130"/>
      <c r="D297" s="130"/>
      <c r="E297" s="130"/>
      <c r="F297" s="130"/>
      <c r="G297" s="130"/>
      <c r="H297" s="130"/>
      <c r="I297" s="130"/>
      <c r="O297" s="130"/>
    </row>
    <row r="298" spans="1:15" ht="15.75" customHeight="1" x14ac:dyDescent="0.25">
      <c r="A298" s="130"/>
      <c r="B298" s="147"/>
      <c r="C298" s="130"/>
      <c r="D298" s="130"/>
      <c r="E298" s="130"/>
      <c r="F298" s="130"/>
      <c r="G298" s="130"/>
      <c r="H298" s="130"/>
      <c r="I298" s="130"/>
      <c r="O298" s="130"/>
    </row>
    <row r="299" spans="1:15" ht="15.75" customHeight="1" x14ac:dyDescent="0.25">
      <c r="A299" s="130"/>
      <c r="B299" s="147"/>
      <c r="C299" s="130"/>
      <c r="D299" s="130"/>
      <c r="E299" s="130"/>
      <c r="F299" s="130"/>
      <c r="G299" s="130"/>
      <c r="H299" s="130"/>
      <c r="I299" s="130"/>
      <c r="O299" s="130"/>
    </row>
    <row r="300" spans="1:15" ht="15.75" customHeight="1" x14ac:dyDescent="0.25">
      <c r="A300" s="130"/>
      <c r="B300" s="147"/>
      <c r="C300" s="130"/>
      <c r="D300" s="130"/>
      <c r="E300" s="130"/>
      <c r="F300" s="130"/>
      <c r="G300" s="130"/>
      <c r="H300" s="130"/>
      <c r="I300" s="130"/>
      <c r="O300" s="130"/>
    </row>
    <row r="301" spans="1:15" ht="15.75" customHeight="1" x14ac:dyDescent="0.25">
      <c r="A301" s="130"/>
      <c r="B301" s="147"/>
      <c r="C301" s="130"/>
      <c r="D301" s="130"/>
      <c r="E301" s="130"/>
      <c r="F301" s="130"/>
      <c r="G301" s="130"/>
      <c r="H301" s="130"/>
      <c r="I301" s="130"/>
      <c r="O301" s="130"/>
    </row>
    <row r="302" spans="1:15" ht="15.75" customHeight="1" x14ac:dyDescent="0.25">
      <c r="A302" s="130"/>
      <c r="B302" s="147"/>
      <c r="C302" s="130"/>
      <c r="D302" s="130"/>
      <c r="E302" s="130"/>
      <c r="F302" s="130"/>
      <c r="G302" s="130"/>
      <c r="H302" s="130"/>
      <c r="I302" s="130"/>
      <c r="O302" s="130"/>
    </row>
    <row r="303" spans="1:15" ht="15.75" customHeight="1" x14ac:dyDescent="0.25">
      <c r="A303" s="130"/>
      <c r="B303" s="147"/>
      <c r="C303" s="130"/>
      <c r="D303" s="130"/>
      <c r="E303" s="130"/>
      <c r="F303" s="130"/>
      <c r="G303" s="130"/>
      <c r="H303" s="130"/>
      <c r="I303" s="130"/>
      <c r="O303" s="130"/>
    </row>
    <row r="304" spans="1:15" ht="15.75" customHeight="1" x14ac:dyDescent="0.25">
      <c r="A304" s="130"/>
      <c r="B304" s="147"/>
      <c r="C304" s="130"/>
      <c r="D304" s="130"/>
      <c r="E304" s="130"/>
      <c r="F304" s="130"/>
      <c r="G304" s="130"/>
      <c r="H304" s="130"/>
      <c r="I304" s="130"/>
      <c r="O304" s="130"/>
    </row>
    <row r="305" spans="1:15" ht="15.75" customHeight="1" x14ac:dyDescent="0.25">
      <c r="A305" s="130"/>
      <c r="B305" s="147"/>
      <c r="C305" s="130"/>
      <c r="D305" s="130"/>
      <c r="E305" s="130"/>
      <c r="F305" s="130"/>
      <c r="G305" s="130"/>
      <c r="H305" s="130"/>
      <c r="I305" s="130"/>
      <c r="O305" s="130"/>
    </row>
    <row r="306" spans="1:15" ht="15.75" customHeight="1" x14ac:dyDescent="0.25">
      <c r="A306" s="130"/>
      <c r="B306" s="147"/>
      <c r="C306" s="130"/>
      <c r="D306" s="130"/>
      <c r="E306" s="130"/>
      <c r="F306" s="130"/>
      <c r="G306" s="130"/>
      <c r="H306" s="130"/>
      <c r="I306" s="130"/>
      <c r="O306" s="130"/>
    </row>
    <row r="307" spans="1:15" ht="15.75" customHeight="1" x14ac:dyDescent="0.25">
      <c r="A307" s="130"/>
      <c r="B307" s="147"/>
      <c r="C307" s="130"/>
      <c r="D307" s="130"/>
      <c r="E307" s="130"/>
      <c r="F307" s="130"/>
      <c r="G307" s="130"/>
      <c r="H307" s="130"/>
      <c r="I307" s="130"/>
      <c r="O307" s="130"/>
    </row>
    <row r="308" spans="1:15" ht="15.75" customHeight="1" x14ac:dyDescent="0.25">
      <c r="A308" s="130"/>
      <c r="B308" s="147"/>
      <c r="C308" s="130"/>
      <c r="D308" s="130"/>
      <c r="E308" s="130"/>
      <c r="F308" s="130"/>
      <c r="G308" s="130"/>
      <c r="H308" s="130"/>
      <c r="I308" s="130"/>
      <c r="O308" s="130"/>
    </row>
    <row r="309" spans="1:15" ht="15.75" customHeight="1" x14ac:dyDescent="0.25">
      <c r="A309" s="130"/>
      <c r="B309" s="147"/>
      <c r="C309" s="130"/>
      <c r="D309" s="130"/>
      <c r="E309" s="130"/>
      <c r="F309" s="130"/>
      <c r="G309" s="130"/>
      <c r="H309" s="130"/>
      <c r="I309" s="130"/>
      <c r="O309" s="130"/>
    </row>
    <row r="310" spans="1:15" ht="15.75" customHeight="1" x14ac:dyDescent="0.25">
      <c r="A310" s="130"/>
      <c r="B310" s="147"/>
      <c r="C310" s="130"/>
      <c r="D310" s="130"/>
      <c r="E310" s="130"/>
      <c r="F310" s="130"/>
      <c r="G310" s="130"/>
      <c r="H310" s="130"/>
      <c r="I310" s="130"/>
      <c r="O310" s="130"/>
    </row>
    <row r="311" spans="1:15" ht="15.75" customHeight="1" x14ac:dyDescent="0.25">
      <c r="A311" s="130"/>
      <c r="B311" s="147"/>
      <c r="C311" s="130"/>
      <c r="D311" s="130"/>
      <c r="E311" s="130"/>
      <c r="F311" s="130"/>
      <c r="G311" s="130"/>
      <c r="H311" s="130"/>
      <c r="I311" s="130"/>
      <c r="O311" s="130"/>
    </row>
    <row r="312" spans="1:15" ht="15.75" customHeight="1" x14ac:dyDescent="0.25">
      <c r="A312" s="130"/>
      <c r="B312" s="147"/>
      <c r="C312" s="130"/>
      <c r="D312" s="130"/>
      <c r="E312" s="130"/>
      <c r="F312" s="130"/>
      <c r="G312" s="130"/>
      <c r="H312" s="130"/>
      <c r="I312" s="130"/>
      <c r="O312" s="130"/>
    </row>
    <row r="313" spans="1:15" ht="15.75" customHeight="1" x14ac:dyDescent="0.25">
      <c r="A313" s="130"/>
      <c r="B313" s="147"/>
      <c r="C313" s="130"/>
      <c r="D313" s="130"/>
      <c r="E313" s="130"/>
      <c r="F313" s="130"/>
      <c r="G313" s="130"/>
      <c r="H313" s="130"/>
      <c r="I313" s="130"/>
      <c r="O313" s="130"/>
    </row>
    <row r="314" spans="1:15" ht="15.75" customHeight="1" x14ac:dyDescent="0.25">
      <c r="A314" s="130"/>
      <c r="B314" s="147"/>
      <c r="C314" s="130"/>
      <c r="D314" s="130"/>
      <c r="E314" s="130"/>
      <c r="F314" s="130"/>
      <c r="G314" s="130"/>
      <c r="H314" s="130"/>
      <c r="I314" s="130"/>
      <c r="O314" s="130"/>
    </row>
    <row r="315" spans="1:15" ht="15.75" customHeight="1" x14ac:dyDescent="0.25">
      <c r="A315" s="130"/>
      <c r="B315" s="147"/>
      <c r="C315" s="130"/>
      <c r="D315" s="130"/>
      <c r="E315" s="130"/>
      <c r="F315" s="130"/>
      <c r="G315" s="130"/>
      <c r="H315" s="130"/>
      <c r="I315" s="130"/>
      <c r="O315" s="130"/>
    </row>
    <row r="316" spans="1:15" ht="15.75" customHeight="1" x14ac:dyDescent="0.25">
      <c r="A316" s="130"/>
      <c r="B316" s="147"/>
      <c r="C316" s="130"/>
      <c r="D316" s="130"/>
      <c r="E316" s="130"/>
      <c r="F316" s="130"/>
      <c r="G316" s="130"/>
      <c r="H316" s="130"/>
      <c r="I316" s="130"/>
      <c r="O316" s="130"/>
    </row>
    <row r="317" spans="1:15" ht="15.75" customHeight="1" x14ac:dyDescent="0.25">
      <c r="A317" s="130"/>
      <c r="B317" s="147"/>
      <c r="C317" s="130"/>
      <c r="D317" s="130"/>
      <c r="E317" s="130"/>
      <c r="F317" s="130"/>
      <c r="G317" s="130"/>
      <c r="H317" s="130"/>
      <c r="I317" s="130"/>
      <c r="O317" s="130"/>
    </row>
    <row r="318" spans="1:15" ht="15.75" customHeight="1" x14ac:dyDescent="0.25">
      <c r="A318" s="130"/>
      <c r="B318" s="147"/>
      <c r="C318" s="130"/>
      <c r="D318" s="130"/>
      <c r="E318" s="130"/>
      <c r="F318" s="130"/>
      <c r="G318" s="130"/>
      <c r="H318" s="130"/>
      <c r="I318" s="130"/>
      <c r="O318" s="130"/>
    </row>
    <row r="319" spans="1:15" ht="15.75" customHeight="1" x14ac:dyDescent="0.25">
      <c r="A319" s="130"/>
      <c r="B319" s="147"/>
      <c r="C319" s="130"/>
      <c r="D319" s="130"/>
      <c r="E319" s="130"/>
      <c r="F319" s="130"/>
      <c r="G319" s="130"/>
      <c r="H319" s="130"/>
      <c r="I319" s="130"/>
      <c r="O319" s="130"/>
    </row>
    <row r="320" spans="1:15" ht="15.75" customHeight="1" x14ac:dyDescent="0.25">
      <c r="A320" s="130"/>
      <c r="B320" s="147"/>
      <c r="C320" s="130"/>
      <c r="D320" s="130"/>
      <c r="E320" s="130"/>
      <c r="F320" s="130"/>
      <c r="G320" s="130"/>
      <c r="H320" s="130"/>
      <c r="I320" s="130"/>
      <c r="O320" s="130"/>
    </row>
    <row r="321" spans="1:15" ht="15.75" customHeight="1" x14ac:dyDescent="0.25">
      <c r="A321" s="130"/>
      <c r="B321" s="147"/>
      <c r="C321" s="130"/>
      <c r="D321" s="130"/>
      <c r="E321" s="130"/>
      <c r="F321" s="130"/>
      <c r="G321" s="130"/>
      <c r="H321" s="130"/>
      <c r="I321" s="130"/>
      <c r="O321" s="130"/>
    </row>
    <row r="322" spans="1:15" ht="15.75" customHeight="1" x14ac:dyDescent="0.25">
      <c r="A322" s="130"/>
      <c r="B322" s="147"/>
      <c r="C322" s="130"/>
      <c r="D322" s="130"/>
      <c r="E322" s="130"/>
      <c r="F322" s="130"/>
      <c r="G322" s="130"/>
      <c r="H322" s="130"/>
      <c r="I322" s="130"/>
      <c r="O322" s="130"/>
    </row>
    <row r="323" spans="1:15" ht="15.75" customHeight="1" x14ac:dyDescent="0.25">
      <c r="A323" s="130"/>
      <c r="B323" s="147"/>
      <c r="C323" s="130"/>
      <c r="D323" s="130"/>
      <c r="E323" s="130"/>
      <c r="F323" s="130"/>
      <c r="G323" s="130"/>
      <c r="H323" s="130"/>
      <c r="I323" s="130"/>
      <c r="O323" s="130"/>
    </row>
    <row r="324" spans="1:15" ht="15.75" customHeight="1" x14ac:dyDescent="0.25">
      <c r="A324" s="130"/>
      <c r="B324" s="147"/>
      <c r="C324" s="130"/>
      <c r="D324" s="130"/>
      <c r="E324" s="130"/>
      <c r="F324" s="130"/>
      <c r="G324" s="130"/>
      <c r="H324" s="130"/>
      <c r="I324" s="130"/>
      <c r="O324" s="130"/>
    </row>
    <row r="325" spans="1:15" ht="15.75" customHeight="1" x14ac:dyDescent="0.25">
      <c r="A325" s="130"/>
      <c r="B325" s="147"/>
      <c r="C325" s="130"/>
      <c r="D325" s="130"/>
      <c r="E325" s="130"/>
      <c r="F325" s="130"/>
      <c r="G325" s="130"/>
      <c r="H325" s="130"/>
      <c r="I325" s="130"/>
      <c r="O325" s="130"/>
    </row>
    <row r="326" spans="1:15" ht="15.75" customHeight="1" x14ac:dyDescent="0.25">
      <c r="A326" s="130"/>
      <c r="B326" s="147"/>
      <c r="C326" s="130"/>
      <c r="D326" s="130"/>
      <c r="E326" s="130"/>
      <c r="F326" s="130"/>
      <c r="G326" s="130"/>
      <c r="H326" s="130"/>
      <c r="I326" s="130"/>
      <c r="O326" s="130"/>
    </row>
    <row r="327" spans="1:15" ht="15.75" customHeight="1" x14ac:dyDescent="0.25">
      <c r="A327" s="130"/>
      <c r="B327" s="147"/>
      <c r="C327" s="130"/>
      <c r="D327" s="130"/>
      <c r="E327" s="130"/>
      <c r="F327" s="130"/>
      <c r="G327" s="130"/>
      <c r="H327" s="130"/>
      <c r="I327" s="130"/>
      <c r="O327" s="130"/>
    </row>
    <row r="328" spans="1:15" ht="15.75" customHeight="1" x14ac:dyDescent="0.25">
      <c r="A328" s="130"/>
      <c r="B328" s="147"/>
      <c r="C328" s="130"/>
      <c r="D328" s="130"/>
      <c r="E328" s="130"/>
      <c r="F328" s="130"/>
      <c r="G328" s="130"/>
      <c r="H328" s="130"/>
      <c r="I328" s="130"/>
      <c r="O328" s="130"/>
    </row>
    <row r="329" spans="1:15" ht="15.75" customHeight="1" x14ac:dyDescent="0.25">
      <c r="A329" s="130"/>
      <c r="B329" s="147"/>
      <c r="C329" s="130"/>
      <c r="D329" s="130"/>
      <c r="E329" s="130"/>
      <c r="F329" s="130"/>
      <c r="G329" s="130"/>
      <c r="H329" s="130"/>
      <c r="I329" s="130"/>
      <c r="O329" s="130"/>
    </row>
    <row r="330" spans="1:15" ht="15.75" customHeight="1" x14ac:dyDescent="0.25">
      <c r="A330" s="130"/>
      <c r="B330" s="147"/>
      <c r="C330" s="130"/>
      <c r="D330" s="130"/>
      <c r="E330" s="130"/>
      <c r="F330" s="130"/>
      <c r="G330" s="130"/>
      <c r="H330" s="130"/>
      <c r="I330" s="130"/>
      <c r="O330" s="130"/>
    </row>
    <row r="331" spans="1:15" ht="15.75" customHeight="1" x14ac:dyDescent="0.25">
      <c r="A331" s="130"/>
      <c r="B331" s="147"/>
      <c r="C331" s="130"/>
      <c r="D331" s="130"/>
      <c r="E331" s="130"/>
      <c r="F331" s="130"/>
      <c r="G331" s="130"/>
      <c r="H331" s="130"/>
      <c r="I331" s="130"/>
      <c r="O331" s="130"/>
    </row>
    <row r="332" spans="1:15" ht="15.75" customHeight="1" x14ac:dyDescent="0.25">
      <c r="A332" s="130"/>
      <c r="B332" s="147"/>
      <c r="C332" s="130"/>
      <c r="D332" s="130"/>
      <c r="E332" s="130"/>
      <c r="F332" s="130"/>
      <c r="G332" s="130"/>
      <c r="H332" s="130"/>
      <c r="I332" s="130"/>
      <c r="O332" s="130"/>
    </row>
    <row r="333" spans="1:15" ht="15.75" customHeight="1" x14ac:dyDescent="0.25">
      <c r="A333" s="130"/>
      <c r="B333" s="147"/>
      <c r="C333" s="130"/>
      <c r="D333" s="130"/>
      <c r="E333" s="130"/>
      <c r="F333" s="130"/>
      <c r="G333" s="130"/>
      <c r="H333" s="130"/>
      <c r="I333" s="130"/>
      <c r="O333" s="130"/>
    </row>
    <row r="334" spans="1:15" ht="15.75" customHeight="1" x14ac:dyDescent="0.25">
      <c r="A334" s="130"/>
      <c r="B334" s="147"/>
      <c r="C334" s="130"/>
      <c r="D334" s="130"/>
      <c r="E334" s="130"/>
      <c r="F334" s="130"/>
      <c r="G334" s="130"/>
      <c r="H334" s="130"/>
      <c r="I334" s="130"/>
      <c r="O334" s="130"/>
    </row>
    <row r="335" spans="1:15" ht="15.75" customHeight="1" x14ac:dyDescent="0.25">
      <c r="A335" s="130"/>
      <c r="B335" s="147"/>
      <c r="C335" s="130"/>
      <c r="D335" s="130"/>
      <c r="E335" s="130"/>
      <c r="F335" s="130"/>
      <c r="G335" s="130"/>
      <c r="H335" s="130"/>
      <c r="I335" s="130"/>
      <c r="O335" s="130"/>
    </row>
    <row r="336" spans="1:15" ht="15.75" customHeight="1" x14ac:dyDescent="0.25">
      <c r="A336" s="130"/>
      <c r="B336" s="147"/>
      <c r="C336" s="130"/>
      <c r="D336" s="130"/>
      <c r="E336" s="130"/>
      <c r="F336" s="130"/>
      <c r="G336" s="130"/>
      <c r="H336" s="130"/>
      <c r="I336" s="130"/>
      <c r="O336" s="130"/>
    </row>
    <row r="337" spans="1:15" ht="15.75" customHeight="1" x14ac:dyDescent="0.25">
      <c r="A337" s="130"/>
      <c r="B337" s="147"/>
      <c r="C337" s="130"/>
      <c r="D337" s="130"/>
      <c r="E337" s="130"/>
      <c r="F337" s="130"/>
      <c r="G337" s="130"/>
      <c r="H337" s="130"/>
      <c r="I337" s="130"/>
      <c r="O337" s="130"/>
    </row>
    <row r="338" spans="1:15" ht="15.75" customHeight="1" x14ac:dyDescent="0.25">
      <c r="A338" s="130"/>
      <c r="B338" s="147"/>
      <c r="C338" s="130"/>
      <c r="D338" s="130"/>
      <c r="E338" s="130"/>
      <c r="F338" s="130"/>
      <c r="G338" s="130"/>
      <c r="H338" s="130"/>
      <c r="I338" s="130"/>
      <c r="O338" s="130"/>
    </row>
    <row r="339" spans="1:15" ht="15.75" customHeight="1" x14ac:dyDescent="0.25">
      <c r="A339" s="130"/>
      <c r="B339" s="147"/>
      <c r="C339" s="130"/>
      <c r="D339" s="130"/>
      <c r="E339" s="130"/>
      <c r="F339" s="130"/>
      <c r="G339" s="130"/>
      <c r="H339" s="130"/>
      <c r="I339" s="130"/>
      <c r="O339" s="130"/>
    </row>
    <row r="340" spans="1:15" ht="15.75" customHeight="1" x14ac:dyDescent="0.25">
      <c r="A340" s="130"/>
      <c r="B340" s="147"/>
      <c r="C340" s="130"/>
      <c r="D340" s="130"/>
      <c r="E340" s="130"/>
      <c r="F340" s="130"/>
      <c r="G340" s="130"/>
      <c r="H340" s="130"/>
      <c r="I340" s="130"/>
      <c r="O340" s="130"/>
    </row>
    <row r="341" spans="1:15" ht="15.75" customHeight="1" x14ac:dyDescent="0.25">
      <c r="A341" s="130"/>
      <c r="B341" s="147"/>
      <c r="C341" s="130"/>
      <c r="D341" s="130"/>
      <c r="E341" s="130"/>
      <c r="F341" s="130"/>
      <c r="G341" s="130"/>
      <c r="H341" s="130"/>
      <c r="I341" s="130"/>
      <c r="O341" s="130"/>
    </row>
    <row r="342" spans="1:15" ht="15.75" customHeight="1" x14ac:dyDescent="0.25">
      <c r="A342" s="130"/>
      <c r="B342" s="147"/>
      <c r="C342" s="130"/>
      <c r="D342" s="130"/>
      <c r="E342" s="130"/>
      <c r="F342" s="130"/>
      <c r="G342" s="130"/>
      <c r="H342" s="130"/>
      <c r="I342" s="130"/>
      <c r="O342" s="130"/>
    </row>
    <row r="343" spans="1:15" ht="15.75" customHeight="1" x14ac:dyDescent="0.25">
      <c r="A343" s="130"/>
      <c r="B343" s="147"/>
      <c r="C343" s="130"/>
      <c r="D343" s="130"/>
      <c r="E343" s="130"/>
      <c r="F343" s="130"/>
      <c r="G343" s="130"/>
      <c r="H343" s="130"/>
      <c r="I343" s="130"/>
      <c r="O343" s="130"/>
    </row>
    <row r="344" spans="1:15" ht="15.75" customHeight="1" x14ac:dyDescent="0.25">
      <c r="A344" s="130"/>
      <c r="B344" s="147"/>
      <c r="C344" s="130"/>
      <c r="D344" s="130"/>
      <c r="E344" s="130"/>
      <c r="F344" s="130"/>
      <c r="G344" s="130"/>
      <c r="H344" s="130"/>
      <c r="I344" s="130"/>
      <c r="O344" s="130"/>
    </row>
    <row r="345" spans="1:15" ht="15.75" customHeight="1" x14ac:dyDescent="0.25">
      <c r="A345" s="130"/>
      <c r="B345" s="147"/>
      <c r="C345" s="130"/>
      <c r="D345" s="130"/>
      <c r="E345" s="130"/>
      <c r="F345" s="130"/>
      <c r="G345" s="130"/>
      <c r="H345" s="130"/>
      <c r="I345" s="130"/>
      <c r="O345" s="130"/>
    </row>
    <row r="346" spans="1:15" ht="15.75" customHeight="1" x14ac:dyDescent="0.25">
      <c r="A346" s="130"/>
      <c r="B346" s="147"/>
      <c r="C346" s="130"/>
      <c r="D346" s="130"/>
      <c r="E346" s="130"/>
      <c r="F346" s="130"/>
      <c r="G346" s="130"/>
      <c r="H346" s="130"/>
      <c r="I346" s="130"/>
      <c r="O346" s="130"/>
    </row>
    <row r="347" spans="1:15" ht="15.75" customHeight="1" x14ac:dyDescent="0.25">
      <c r="A347" s="130"/>
      <c r="B347" s="147"/>
      <c r="C347" s="130"/>
      <c r="D347" s="130"/>
      <c r="E347" s="130"/>
      <c r="F347" s="130"/>
      <c r="G347" s="130"/>
      <c r="H347" s="130"/>
      <c r="I347" s="130"/>
      <c r="O347" s="130"/>
    </row>
    <row r="348" spans="1:15" ht="15.75" customHeight="1" x14ac:dyDescent="0.25">
      <c r="A348" s="130"/>
      <c r="B348" s="147"/>
      <c r="C348" s="130"/>
      <c r="D348" s="130"/>
      <c r="E348" s="130"/>
      <c r="F348" s="130"/>
      <c r="G348" s="130"/>
      <c r="H348" s="130"/>
      <c r="I348" s="130"/>
      <c r="O348" s="130"/>
    </row>
    <row r="349" spans="1:15" ht="15.75" customHeight="1" x14ac:dyDescent="0.25">
      <c r="A349" s="130"/>
      <c r="B349" s="147"/>
      <c r="C349" s="130"/>
      <c r="D349" s="130"/>
      <c r="E349" s="130"/>
      <c r="F349" s="130"/>
      <c r="G349" s="130"/>
      <c r="H349" s="130"/>
      <c r="I349" s="130"/>
      <c r="O349" s="130"/>
    </row>
    <row r="350" spans="1:15" ht="15.75" customHeight="1" x14ac:dyDescent="0.25">
      <c r="A350" s="130"/>
      <c r="B350" s="147"/>
      <c r="C350" s="130"/>
      <c r="D350" s="130"/>
      <c r="E350" s="130"/>
      <c r="F350" s="130"/>
      <c r="G350" s="130"/>
      <c r="H350" s="130"/>
      <c r="I350" s="130"/>
      <c r="O350" s="130"/>
    </row>
    <row r="351" spans="1:15" ht="15.75" customHeight="1" x14ac:dyDescent="0.25">
      <c r="A351" s="130"/>
      <c r="B351" s="147"/>
      <c r="C351" s="130"/>
      <c r="D351" s="130"/>
      <c r="E351" s="130"/>
      <c r="F351" s="130"/>
      <c r="G351" s="130"/>
      <c r="H351" s="130"/>
      <c r="I351" s="130"/>
      <c r="O351" s="130"/>
    </row>
    <row r="352" spans="1:15" ht="15.75" customHeight="1" x14ac:dyDescent="0.25">
      <c r="A352" s="130"/>
      <c r="B352" s="147"/>
      <c r="C352" s="130"/>
      <c r="D352" s="130"/>
      <c r="E352" s="130"/>
      <c r="F352" s="130"/>
      <c r="G352" s="130"/>
      <c r="H352" s="130"/>
      <c r="I352" s="130"/>
      <c r="O352" s="130"/>
    </row>
    <row r="353" spans="1:15" ht="15.75" customHeight="1" x14ac:dyDescent="0.25">
      <c r="A353" s="130"/>
      <c r="B353" s="147"/>
      <c r="C353" s="130"/>
      <c r="D353" s="130"/>
      <c r="E353" s="130"/>
      <c r="F353" s="130"/>
      <c r="G353" s="130"/>
      <c r="H353" s="130"/>
      <c r="I353" s="130"/>
      <c r="O353" s="130"/>
    </row>
    <row r="354" spans="1:15" ht="15.75" customHeight="1" x14ac:dyDescent="0.25">
      <c r="A354" s="130"/>
      <c r="B354" s="147"/>
      <c r="C354" s="130"/>
      <c r="D354" s="130"/>
      <c r="E354" s="130"/>
      <c r="F354" s="130"/>
      <c r="G354" s="130"/>
      <c r="H354" s="130"/>
      <c r="I354" s="130"/>
      <c r="O354" s="130"/>
    </row>
    <row r="355" spans="1:15" ht="15.75" customHeight="1" x14ac:dyDescent="0.25">
      <c r="A355" s="130"/>
      <c r="B355" s="147"/>
      <c r="C355" s="130"/>
      <c r="D355" s="130"/>
      <c r="E355" s="130"/>
      <c r="F355" s="130"/>
      <c r="G355" s="130"/>
      <c r="H355" s="130"/>
      <c r="I355" s="130"/>
      <c r="O355" s="130"/>
    </row>
    <row r="356" spans="1:15" ht="15.75" customHeight="1" x14ac:dyDescent="0.25">
      <c r="A356" s="130"/>
      <c r="B356" s="147"/>
      <c r="C356" s="130"/>
      <c r="D356" s="130"/>
      <c r="E356" s="130"/>
      <c r="F356" s="130"/>
      <c r="G356" s="130"/>
      <c r="H356" s="130"/>
      <c r="I356" s="130"/>
      <c r="O356" s="130"/>
    </row>
    <row r="357" spans="1:15" ht="15.75" customHeight="1" x14ac:dyDescent="0.25">
      <c r="A357" s="130"/>
      <c r="B357" s="147"/>
      <c r="C357" s="130"/>
      <c r="D357" s="130"/>
      <c r="E357" s="130"/>
      <c r="F357" s="130"/>
      <c r="G357" s="130"/>
      <c r="H357" s="130"/>
      <c r="I357" s="130"/>
      <c r="O357" s="130"/>
    </row>
    <row r="358" spans="1:15" ht="15.75" customHeight="1" x14ac:dyDescent="0.25">
      <c r="A358" s="130"/>
      <c r="B358" s="147"/>
      <c r="C358" s="130"/>
      <c r="D358" s="130"/>
      <c r="E358" s="130"/>
      <c r="F358" s="130"/>
      <c r="G358" s="130"/>
      <c r="H358" s="130"/>
      <c r="I358" s="130"/>
      <c r="O358" s="130"/>
    </row>
    <row r="359" spans="1:15" ht="15.75" customHeight="1" x14ac:dyDescent="0.25">
      <c r="A359" s="130"/>
      <c r="B359" s="147"/>
      <c r="C359" s="130"/>
      <c r="D359" s="130"/>
      <c r="E359" s="130"/>
      <c r="F359" s="130"/>
      <c r="G359" s="130"/>
      <c r="H359" s="130"/>
      <c r="I359" s="130"/>
      <c r="O359" s="130"/>
    </row>
    <row r="360" spans="1:15" ht="15.75" customHeight="1" x14ac:dyDescent="0.25">
      <c r="A360" s="130"/>
      <c r="B360" s="147"/>
      <c r="C360" s="130"/>
      <c r="D360" s="130"/>
      <c r="E360" s="130"/>
      <c r="F360" s="130"/>
      <c r="G360" s="130"/>
      <c r="H360" s="130"/>
      <c r="I360" s="130"/>
      <c r="O360" s="130"/>
    </row>
    <row r="361" spans="1:15" ht="15.75" customHeight="1" x14ac:dyDescent="0.25">
      <c r="A361" s="130"/>
      <c r="B361" s="147"/>
      <c r="C361" s="130"/>
      <c r="D361" s="130"/>
      <c r="E361" s="130"/>
      <c r="F361" s="130"/>
      <c r="G361" s="130"/>
      <c r="H361" s="130"/>
      <c r="I361" s="130"/>
      <c r="O361" s="130"/>
    </row>
    <row r="362" spans="1:15" ht="15.75" customHeight="1" x14ac:dyDescent="0.25">
      <c r="A362" s="130"/>
      <c r="B362" s="147"/>
      <c r="C362" s="130"/>
      <c r="D362" s="130"/>
      <c r="E362" s="130"/>
      <c r="F362" s="130"/>
      <c r="G362" s="130"/>
      <c r="H362" s="130"/>
      <c r="I362" s="130"/>
      <c r="O362" s="130"/>
    </row>
    <row r="363" spans="1:15" ht="15.75" customHeight="1" x14ac:dyDescent="0.25">
      <c r="A363" s="130"/>
      <c r="B363" s="147"/>
      <c r="C363" s="130"/>
      <c r="D363" s="130"/>
      <c r="E363" s="130"/>
      <c r="F363" s="130"/>
      <c r="G363" s="130"/>
      <c r="H363" s="130"/>
      <c r="I363" s="130"/>
      <c r="O363" s="130"/>
    </row>
    <row r="364" spans="1:15" ht="15.75" customHeight="1" x14ac:dyDescent="0.25">
      <c r="A364" s="130"/>
      <c r="B364" s="147"/>
      <c r="C364" s="130"/>
      <c r="D364" s="130"/>
      <c r="E364" s="130"/>
      <c r="F364" s="130"/>
      <c r="G364" s="130"/>
      <c r="H364" s="130"/>
      <c r="I364" s="130"/>
      <c r="O364" s="130"/>
    </row>
    <row r="365" spans="1:15" ht="15.75" customHeight="1" x14ac:dyDescent="0.25">
      <c r="A365" s="130"/>
      <c r="B365" s="147"/>
      <c r="C365" s="130"/>
      <c r="D365" s="130"/>
      <c r="E365" s="130"/>
      <c r="F365" s="130"/>
      <c r="G365" s="130"/>
      <c r="H365" s="130"/>
      <c r="I365" s="130"/>
      <c r="O365" s="130"/>
    </row>
    <row r="366" spans="1:15" ht="15.75" customHeight="1" x14ac:dyDescent="0.25">
      <c r="A366" s="130"/>
      <c r="B366" s="147"/>
      <c r="C366" s="130"/>
      <c r="D366" s="130"/>
      <c r="E366" s="130"/>
      <c r="F366" s="130"/>
      <c r="G366" s="130"/>
      <c r="H366" s="130"/>
      <c r="I366" s="130"/>
      <c r="O366" s="130"/>
    </row>
    <row r="367" spans="1:15" ht="15.75" customHeight="1" x14ac:dyDescent="0.25">
      <c r="A367" s="130"/>
      <c r="B367" s="147"/>
      <c r="C367" s="130"/>
      <c r="D367" s="130"/>
      <c r="E367" s="130"/>
      <c r="F367" s="130"/>
      <c r="G367" s="130"/>
      <c r="H367" s="130"/>
      <c r="I367" s="130"/>
      <c r="O367" s="130"/>
    </row>
    <row r="368" spans="1:15" ht="15.75" customHeight="1" x14ac:dyDescent="0.25">
      <c r="A368" s="130"/>
      <c r="B368" s="147"/>
      <c r="C368" s="130"/>
      <c r="D368" s="130"/>
      <c r="E368" s="130"/>
      <c r="F368" s="130"/>
      <c r="G368" s="130"/>
      <c r="H368" s="130"/>
      <c r="I368" s="130"/>
      <c r="O368" s="130"/>
    </row>
    <row r="369" spans="1:15" ht="15.75" customHeight="1" x14ac:dyDescent="0.25">
      <c r="A369" s="130"/>
      <c r="B369" s="147"/>
      <c r="C369" s="130"/>
      <c r="D369" s="130"/>
      <c r="E369" s="130"/>
      <c r="F369" s="130"/>
      <c r="G369" s="130"/>
      <c r="H369" s="130"/>
      <c r="I369" s="130"/>
      <c r="O369" s="130"/>
    </row>
    <row r="370" spans="1:15" ht="15.75" customHeight="1" x14ac:dyDescent="0.25">
      <c r="A370" s="130"/>
      <c r="B370" s="147"/>
      <c r="C370" s="130"/>
      <c r="D370" s="130"/>
      <c r="E370" s="130"/>
      <c r="F370" s="130"/>
      <c r="G370" s="130"/>
      <c r="H370" s="130"/>
      <c r="I370" s="130"/>
      <c r="O370" s="130"/>
    </row>
    <row r="371" spans="1:15" ht="15.75" customHeight="1" x14ac:dyDescent="0.25">
      <c r="A371" s="130"/>
      <c r="B371" s="147"/>
      <c r="C371" s="130"/>
      <c r="D371" s="130"/>
      <c r="E371" s="130"/>
      <c r="F371" s="130"/>
      <c r="G371" s="130"/>
      <c r="H371" s="130"/>
      <c r="I371" s="130"/>
      <c r="O371" s="130"/>
    </row>
    <row r="372" spans="1:15" ht="15.75" customHeight="1" x14ac:dyDescent="0.25">
      <c r="A372" s="130"/>
      <c r="B372" s="147"/>
      <c r="C372" s="130"/>
      <c r="D372" s="130"/>
      <c r="E372" s="130"/>
      <c r="F372" s="130"/>
      <c r="G372" s="130"/>
      <c r="H372" s="130"/>
      <c r="I372" s="130"/>
      <c r="O372" s="130"/>
    </row>
    <row r="373" spans="1:15" ht="15.75" customHeight="1" x14ac:dyDescent="0.25">
      <c r="A373" s="130"/>
      <c r="B373" s="147"/>
      <c r="C373" s="130"/>
      <c r="D373" s="130"/>
      <c r="E373" s="130"/>
      <c r="F373" s="130"/>
      <c r="G373" s="130"/>
      <c r="H373" s="130"/>
      <c r="I373" s="130"/>
      <c r="O373" s="130"/>
    </row>
    <row r="374" spans="1:15" ht="15.75" customHeight="1" x14ac:dyDescent="0.25">
      <c r="A374" s="130"/>
      <c r="B374" s="147"/>
      <c r="C374" s="130"/>
      <c r="D374" s="130"/>
      <c r="E374" s="130"/>
      <c r="F374" s="130"/>
      <c r="G374" s="130"/>
      <c r="H374" s="130"/>
      <c r="I374" s="130"/>
      <c r="O374" s="130"/>
    </row>
    <row r="375" spans="1:15" ht="15.75" customHeight="1" x14ac:dyDescent="0.25">
      <c r="A375" s="130"/>
      <c r="B375" s="147"/>
      <c r="C375" s="130"/>
      <c r="D375" s="130"/>
      <c r="E375" s="130"/>
      <c r="F375" s="130"/>
      <c r="G375" s="130"/>
      <c r="H375" s="130"/>
      <c r="I375" s="130"/>
      <c r="O375" s="130"/>
    </row>
    <row r="376" spans="1:15" ht="15.75" customHeight="1" x14ac:dyDescent="0.25">
      <c r="A376" s="130"/>
      <c r="B376" s="147"/>
      <c r="C376" s="130"/>
      <c r="D376" s="130"/>
      <c r="E376" s="130"/>
      <c r="F376" s="130"/>
      <c r="G376" s="130"/>
      <c r="H376" s="130"/>
      <c r="I376" s="130"/>
      <c r="O376" s="130"/>
    </row>
    <row r="377" spans="1:15" ht="15.75" customHeight="1" x14ac:dyDescent="0.25">
      <c r="A377" s="130"/>
      <c r="B377" s="147"/>
      <c r="C377" s="130"/>
      <c r="D377" s="130"/>
      <c r="E377" s="130"/>
      <c r="F377" s="130"/>
      <c r="G377" s="130"/>
      <c r="H377" s="130"/>
      <c r="I377" s="130"/>
      <c r="O377" s="130"/>
    </row>
    <row r="378" spans="1:15" ht="15.75" customHeight="1" x14ac:dyDescent="0.25">
      <c r="A378" s="130"/>
      <c r="B378" s="147"/>
      <c r="C378" s="130"/>
      <c r="D378" s="130"/>
      <c r="E378" s="130"/>
      <c r="F378" s="130"/>
      <c r="G378" s="130"/>
      <c r="H378" s="130"/>
      <c r="I378" s="130"/>
      <c r="O378" s="130"/>
    </row>
    <row r="379" spans="1:15" ht="15.75" customHeight="1" x14ac:dyDescent="0.25">
      <c r="A379" s="130"/>
      <c r="B379" s="147"/>
      <c r="C379" s="130"/>
      <c r="D379" s="130"/>
      <c r="E379" s="130"/>
      <c r="F379" s="130"/>
      <c r="G379" s="130"/>
      <c r="H379" s="130"/>
      <c r="I379" s="130"/>
      <c r="O379" s="130"/>
    </row>
    <row r="380" spans="1:15" ht="15.75" customHeight="1" x14ac:dyDescent="0.25">
      <c r="A380" s="130"/>
      <c r="B380" s="147"/>
      <c r="C380" s="130"/>
      <c r="D380" s="130"/>
      <c r="E380" s="130"/>
      <c r="F380" s="130"/>
      <c r="G380" s="130"/>
      <c r="H380" s="130"/>
      <c r="I380" s="130"/>
      <c r="O380" s="130"/>
    </row>
    <row r="381" spans="1:15" ht="15.75" customHeight="1" x14ac:dyDescent="0.25">
      <c r="A381" s="130"/>
      <c r="B381" s="147"/>
      <c r="C381" s="130"/>
      <c r="D381" s="130"/>
      <c r="E381" s="130"/>
      <c r="F381" s="130"/>
      <c r="G381" s="130"/>
      <c r="H381" s="130"/>
      <c r="I381" s="130"/>
      <c r="O381" s="130"/>
    </row>
    <row r="382" spans="1:15" ht="15.75" customHeight="1" x14ac:dyDescent="0.25">
      <c r="A382" s="130"/>
      <c r="B382" s="147"/>
      <c r="C382" s="130"/>
      <c r="D382" s="130"/>
      <c r="E382" s="130"/>
      <c r="F382" s="130"/>
      <c r="G382" s="130"/>
      <c r="H382" s="130"/>
      <c r="I382" s="130"/>
      <c r="O382" s="130"/>
    </row>
    <row r="383" spans="1:15" ht="15.75" customHeight="1" x14ac:dyDescent="0.25">
      <c r="A383" s="130"/>
      <c r="B383" s="147"/>
      <c r="C383" s="130"/>
      <c r="D383" s="130"/>
      <c r="E383" s="130"/>
      <c r="F383" s="130"/>
      <c r="G383" s="130"/>
      <c r="H383" s="130"/>
      <c r="I383" s="130"/>
      <c r="O383" s="130"/>
    </row>
    <row r="384" spans="1:15" ht="15.75" customHeight="1" x14ac:dyDescent="0.25">
      <c r="A384" s="130"/>
      <c r="B384" s="147"/>
      <c r="C384" s="130"/>
      <c r="D384" s="130"/>
      <c r="E384" s="130"/>
      <c r="F384" s="130"/>
      <c r="G384" s="130"/>
      <c r="H384" s="130"/>
      <c r="I384" s="130"/>
      <c r="O384" s="130"/>
    </row>
    <row r="385" spans="1:28" ht="15.75" customHeight="1" x14ac:dyDescent="0.25">
      <c r="A385" s="130"/>
      <c r="B385" s="147"/>
      <c r="C385" s="130"/>
      <c r="D385" s="130"/>
      <c r="E385" s="130"/>
      <c r="F385" s="130"/>
      <c r="G385" s="130"/>
      <c r="H385" s="130"/>
      <c r="I385" s="130"/>
      <c r="O385" s="130"/>
    </row>
    <row r="386" spans="1:28" ht="15.75" customHeight="1" x14ac:dyDescent="0.25">
      <c r="A386" s="130"/>
      <c r="B386" s="147"/>
      <c r="C386" s="130"/>
      <c r="D386" s="130"/>
      <c r="E386" s="130"/>
      <c r="F386" s="130"/>
      <c r="G386" s="130"/>
      <c r="H386" s="130"/>
      <c r="I386" s="130"/>
      <c r="O386" s="130"/>
    </row>
    <row r="387" spans="1:28" ht="15.75" customHeight="1" x14ac:dyDescent="0.25">
      <c r="A387" s="130"/>
      <c r="B387" s="147"/>
      <c r="C387" s="130"/>
      <c r="D387" s="130"/>
      <c r="E387" s="130"/>
      <c r="F387" s="130"/>
      <c r="G387" s="130"/>
      <c r="H387" s="130"/>
      <c r="I387" s="130"/>
      <c r="O387" s="130"/>
    </row>
    <row r="388" spans="1:28" ht="15.75" customHeight="1" x14ac:dyDescent="0.25">
      <c r="A388" s="130"/>
      <c r="B388" s="147"/>
      <c r="C388" s="130"/>
      <c r="D388" s="130"/>
      <c r="E388" s="130"/>
      <c r="F388" s="130"/>
      <c r="G388" s="130"/>
      <c r="H388" s="130"/>
      <c r="I388" s="130"/>
      <c r="O388" s="130"/>
    </row>
    <row r="389" spans="1:28" ht="15.75" customHeight="1" x14ac:dyDescent="0.25">
      <c r="A389" s="130"/>
      <c r="B389" s="147"/>
      <c r="C389" s="130"/>
      <c r="D389" s="130"/>
      <c r="E389" s="130"/>
      <c r="F389" s="130"/>
      <c r="G389" s="130"/>
      <c r="H389" s="130"/>
      <c r="I389" s="130"/>
      <c r="O389" s="130"/>
    </row>
    <row r="390" spans="1:28" ht="15.75" customHeight="1" x14ac:dyDescent="0.25">
      <c r="A390" s="130"/>
      <c r="B390" s="147"/>
      <c r="C390" s="130"/>
      <c r="D390" s="130"/>
      <c r="E390" s="130"/>
      <c r="F390" s="130"/>
      <c r="G390" s="130"/>
      <c r="H390" s="130"/>
      <c r="I390" s="130"/>
      <c r="O390" s="130"/>
    </row>
    <row r="391" spans="1:28" ht="15.75" customHeight="1" x14ac:dyDescent="0.25">
      <c r="A391" s="130"/>
      <c r="B391" s="147"/>
      <c r="C391" s="130"/>
      <c r="D391" s="130"/>
      <c r="E391" s="130"/>
      <c r="F391" s="130"/>
      <c r="G391" s="130"/>
      <c r="H391" s="130"/>
      <c r="I391" s="130"/>
      <c r="O391" s="130"/>
    </row>
    <row r="392" spans="1:28" ht="15.75" customHeight="1" x14ac:dyDescent="0.25">
      <c r="A392" s="130"/>
      <c r="B392" s="147"/>
      <c r="C392" s="130"/>
      <c r="D392" s="130"/>
      <c r="E392" s="130"/>
      <c r="F392" s="130"/>
      <c r="G392" s="130"/>
      <c r="H392" s="130"/>
      <c r="I392" s="130"/>
      <c r="O392" s="130"/>
    </row>
    <row r="393" spans="1:28" ht="15.75" customHeight="1" x14ac:dyDescent="0.25">
      <c r="A393" s="130"/>
      <c r="B393" s="147"/>
      <c r="C393" s="130"/>
      <c r="D393" s="130"/>
      <c r="E393" s="130"/>
      <c r="F393" s="130"/>
      <c r="G393" s="130"/>
      <c r="H393" s="130"/>
      <c r="I393" s="130"/>
      <c r="O393" s="130"/>
    </row>
    <row r="394" spans="1:28" ht="15.75" customHeight="1" x14ac:dyDescent="0.25">
      <c r="A394" s="130"/>
      <c r="B394" s="147"/>
      <c r="C394" s="130"/>
      <c r="D394" s="130"/>
      <c r="E394" s="130"/>
      <c r="F394" s="130"/>
      <c r="G394" s="130"/>
      <c r="H394" s="130"/>
      <c r="I394" s="130"/>
      <c r="O394" s="130"/>
    </row>
    <row r="395" spans="1:28" ht="15.75" customHeight="1" x14ac:dyDescent="0.25">
      <c r="A395" s="130"/>
      <c r="B395" s="147"/>
      <c r="C395" s="130"/>
      <c r="D395" s="130"/>
      <c r="E395" s="130"/>
      <c r="F395" s="130"/>
      <c r="G395" s="130"/>
      <c r="H395" s="130"/>
      <c r="I395" s="130"/>
      <c r="O395" s="130"/>
    </row>
    <row r="396" spans="1:28" ht="15.75" customHeight="1" x14ac:dyDescent="0.25">
      <c r="A396" s="130"/>
      <c r="B396" s="147"/>
      <c r="C396" s="130"/>
      <c r="D396" s="130"/>
      <c r="E396" s="130"/>
      <c r="F396" s="130"/>
      <c r="G396" s="130"/>
      <c r="H396" s="130"/>
      <c r="I396" s="130"/>
      <c r="O396" s="130"/>
    </row>
    <row r="397" spans="1:28" ht="15.75" customHeight="1" x14ac:dyDescent="0.25">
      <c r="A397" s="130"/>
      <c r="B397" s="147"/>
      <c r="C397" s="130"/>
      <c r="D397" s="130"/>
      <c r="E397" s="130"/>
      <c r="F397" s="130"/>
      <c r="G397" s="130"/>
      <c r="H397" s="130"/>
      <c r="I397" s="130"/>
      <c r="O397" s="130"/>
    </row>
    <row r="398" spans="1:28" ht="15.75" customHeight="1" x14ac:dyDescent="0.25">
      <c r="A398" s="130"/>
      <c r="B398" s="147"/>
      <c r="C398" s="130"/>
      <c r="D398" s="130"/>
      <c r="E398" s="130"/>
      <c r="F398" s="130"/>
      <c r="G398" s="130"/>
      <c r="H398" s="130"/>
      <c r="I398" s="130"/>
      <c r="O398" s="130"/>
    </row>
    <row r="399" spans="1:28" ht="15.75" customHeight="1" x14ac:dyDescent="0.25">
      <c r="A399" s="130"/>
      <c r="B399" s="147"/>
      <c r="C399" s="130"/>
      <c r="D399" s="130"/>
      <c r="E399" s="130"/>
      <c r="F399" s="130"/>
      <c r="G399" s="130"/>
      <c r="H399" s="130"/>
      <c r="I399" s="130"/>
      <c r="O399" s="130"/>
    </row>
    <row r="400" spans="1:28" ht="15.75" customHeight="1" x14ac:dyDescent="0.25">
      <c r="A400" s="130"/>
      <c r="B400" s="130"/>
      <c r="C400" s="130"/>
      <c r="D400" s="130"/>
      <c r="E400" s="130"/>
      <c r="F400" s="130"/>
      <c r="G400" s="130"/>
      <c r="H400" s="130"/>
      <c r="I400" s="130"/>
      <c r="J400" s="130"/>
      <c r="K400" s="130"/>
      <c r="L400" s="130"/>
      <c r="M400" s="130"/>
      <c r="N400" s="130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  <c r="Y400" s="130"/>
      <c r="Z400" s="130"/>
      <c r="AA400" s="130"/>
      <c r="AB400" s="130"/>
    </row>
    <row r="401" spans="1:28" ht="15.75" customHeight="1" x14ac:dyDescent="0.25">
      <c r="A401" s="130"/>
      <c r="B401" s="130"/>
      <c r="C401" s="130"/>
      <c r="D401" s="130"/>
      <c r="E401" s="130"/>
      <c r="F401" s="130"/>
      <c r="G401" s="130"/>
      <c r="H401" s="130"/>
      <c r="I401" s="130"/>
      <c r="J401" s="130"/>
      <c r="K401" s="130"/>
      <c r="L401" s="130"/>
      <c r="M401" s="130"/>
      <c r="N401" s="130"/>
      <c r="O401" s="130"/>
      <c r="P401" s="130"/>
      <c r="Q401" s="130"/>
      <c r="R401" s="130"/>
      <c r="S401" s="130"/>
      <c r="T401" s="130"/>
      <c r="U401" s="130"/>
      <c r="V401" s="130"/>
      <c r="W401" s="130"/>
      <c r="X401" s="130"/>
      <c r="Y401" s="130"/>
      <c r="Z401" s="130"/>
      <c r="AA401" s="130"/>
      <c r="AB401" s="130"/>
    </row>
    <row r="402" spans="1:28" ht="15.75" customHeight="1" x14ac:dyDescent="0.25">
      <c r="A402" s="130"/>
      <c r="B402" s="130"/>
      <c r="C402" s="130"/>
      <c r="D402" s="130"/>
      <c r="E402" s="130"/>
      <c r="F402" s="130"/>
      <c r="G402" s="130"/>
      <c r="H402" s="130"/>
      <c r="I402" s="130"/>
      <c r="J402" s="130"/>
      <c r="K402" s="130"/>
      <c r="L402" s="130"/>
      <c r="M402" s="130"/>
      <c r="N402" s="130"/>
      <c r="O402" s="130"/>
      <c r="P402" s="130"/>
      <c r="Q402" s="130"/>
      <c r="R402" s="130"/>
      <c r="S402" s="130"/>
      <c r="T402" s="130"/>
      <c r="U402" s="130"/>
      <c r="V402" s="130"/>
      <c r="W402" s="130"/>
      <c r="X402" s="130"/>
      <c r="Y402" s="130"/>
      <c r="Z402" s="130"/>
      <c r="AA402" s="130"/>
      <c r="AB402" s="130"/>
    </row>
    <row r="403" spans="1:28" ht="15.75" customHeight="1" x14ac:dyDescent="0.25">
      <c r="A403" s="130"/>
      <c r="B403" s="130"/>
      <c r="C403" s="130"/>
      <c r="D403" s="130"/>
      <c r="E403" s="130"/>
      <c r="F403" s="130"/>
      <c r="G403" s="130"/>
      <c r="H403" s="130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  <c r="Z403" s="130"/>
      <c r="AA403" s="130"/>
      <c r="AB403" s="130"/>
    </row>
    <row r="404" spans="1:28" ht="15.75" customHeight="1" x14ac:dyDescent="0.25">
      <c r="A404" s="130"/>
      <c r="B404" s="130"/>
      <c r="C404" s="130"/>
      <c r="D404" s="130"/>
      <c r="E404" s="130"/>
      <c r="F404" s="130"/>
      <c r="G404" s="130"/>
      <c r="H404" s="130"/>
      <c r="I404" s="130"/>
      <c r="J404" s="130"/>
      <c r="K404" s="130"/>
      <c r="L404" s="130"/>
      <c r="M404" s="130"/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130"/>
      <c r="Z404" s="130"/>
      <c r="AA404" s="130"/>
      <c r="AB404" s="130"/>
    </row>
    <row r="405" spans="1:28" ht="15.75" customHeight="1" x14ac:dyDescent="0.25">
      <c r="A405" s="130"/>
      <c r="B405" s="130"/>
      <c r="C405" s="130"/>
      <c r="D405" s="130"/>
      <c r="E405" s="130"/>
      <c r="F405" s="130"/>
      <c r="G405" s="130"/>
      <c r="H405" s="130"/>
      <c r="I405" s="130"/>
      <c r="J405" s="130"/>
      <c r="K405" s="130"/>
      <c r="L405" s="130"/>
      <c r="M405" s="130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  <c r="Z405" s="130"/>
      <c r="AA405" s="130"/>
      <c r="AB405" s="130"/>
    </row>
    <row r="406" spans="1:28" ht="15.75" customHeight="1" x14ac:dyDescent="0.25">
      <c r="A406" s="130"/>
      <c r="B406" s="130"/>
      <c r="C406" s="130"/>
      <c r="D406" s="130"/>
      <c r="E406" s="130"/>
      <c r="F406" s="130"/>
      <c r="G406" s="130"/>
      <c r="H406" s="130"/>
      <c r="I406" s="130"/>
      <c r="J406" s="130"/>
      <c r="K406" s="130"/>
      <c r="L406" s="130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  <c r="Y406" s="130"/>
      <c r="Z406" s="130"/>
      <c r="AA406" s="130"/>
      <c r="AB406" s="130"/>
    </row>
    <row r="407" spans="1:28" ht="15.75" customHeight="1" x14ac:dyDescent="0.25">
      <c r="A407" s="130"/>
      <c r="B407" s="130"/>
      <c r="C407" s="130"/>
      <c r="D407" s="130"/>
      <c r="E407" s="130"/>
      <c r="F407" s="130"/>
      <c r="G407" s="130"/>
      <c r="H407" s="130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  <c r="AA407" s="130"/>
      <c r="AB407" s="130"/>
    </row>
    <row r="408" spans="1:28" ht="15.75" customHeight="1" x14ac:dyDescent="0.25">
      <c r="A408" s="130"/>
      <c r="B408" s="130"/>
      <c r="C408" s="130"/>
      <c r="D408" s="130"/>
      <c r="E408" s="130"/>
      <c r="F408" s="130"/>
      <c r="G408" s="130"/>
      <c r="H408" s="130"/>
      <c r="I408" s="130"/>
      <c r="J408" s="130"/>
      <c r="K408" s="130"/>
      <c r="L408" s="130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  <c r="Z408" s="130"/>
      <c r="AA408" s="130"/>
      <c r="AB408" s="130"/>
    </row>
    <row r="409" spans="1:28" ht="15.75" customHeight="1" x14ac:dyDescent="0.25">
      <c r="A409" s="130"/>
      <c r="B409" s="130"/>
      <c r="C409" s="130"/>
      <c r="D409" s="130"/>
      <c r="E409" s="130"/>
      <c r="F409" s="130"/>
      <c r="G409" s="130"/>
      <c r="H409" s="130"/>
      <c r="I409" s="130"/>
      <c r="J409" s="130"/>
      <c r="K409" s="130"/>
      <c r="L409" s="130"/>
      <c r="M409" s="130"/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  <c r="Z409" s="130"/>
      <c r="AA409" s="130"/>
      <c r="AB409" s="130"/>
    </row>
    <row r="410" spans="1:28" ht="15.75" customHeight="1" x14ac:dyDescent="0.25">
      <c r="A410" s="130"/>
      <c r="B410" s="130"/>
      <c r="C410" s="130"/>
      <c r="D410" s="130"/>
      <c r="E410" s="130"/>
      <c r="F410" s="130"/>
      <c r="G410" s="130"/>
      <c r="H410" s="130"/>
      <c r="I410" s="130"/>
      <c r="J410" s="130"/>
      <c r="K410" s="130"/>
      <c r="L410" s="130"/>
      <c r="M410" s="130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/>
      <c r="Z410" s="130"/>
      <c r="AA410" s="130"/>
      <c r="AB410" s="130"/>
    </row>
    <row r="411" spans="1:28" ht="15.75" customHeight="1" x14ac:dyDescent="0.25">
      <c r="A411" s="130"/>
      <c r="B411" s="130"/>
      <c r="C411" s="130"/>
      <c r="D411" s="130"/>
      <c r="E411" s="130"/>
      <c r="F411" s="130"/>
      <c r="G411" s="130"/>
      <c r="H411" s="130"/>
      <c r="I411" s="130"/>
      <c r="J411" s="130"/>
      <c r="K411" s="130"/>
      <c r="L411" s="130"/>
      <c r="M411" s="130"/>
      <c r="N411" s="130"/>
      <c r="O411" s="130"/>
      <c r="P411" s="130"/>
      <c r="Q411" s="130"/>
      <c r="R411" s="130"/>
      <c r="S411" s="130"/>
      <c r="T411" s="130"/>
      <c r="U411" s="130"/>
      <c r="V411" s="130"/>
      <c r="W411" s="130"/>
      <c r="X411" s="130"/>
      <c r="Y411" s="130"/>
      <c r="Z411" s="130"/>
      <c r="AA411" s="130"/>
      <c r="AB411" s="130"/>
    </row>
    <row r="412" spans="1:28" ht="15.75" customHeight="1" x14ac:dyDescent="0.25">
      <c r="A412" s="130"/>
      <c r="B412" s="130"/>
      <c r="C412" s="130"/>
      <c r="D412" s="130"/>
      <c r="E412" s="130"/>
      <c r="F412" s="130"/>
      <c r="G412" s="130"/>
      <c r="H412" s="130"/>
      <c r="I412" s="130"/>
      <c r="J412" s="130"/>
      <c r="K412" s="130"/>
      <c r="L412" s="130"/>
      <c r="M412" s="130"/>
      <c r="N412" s="130"/>
      <c r="O412" s="130"/>
      <c r="P412" s="130"/>
      <c r="Q412" s="130"/>
      <c r="R412" s="130"/>
      <c r="S412" s="130"/>
      <c r="T412" s="130"/>
      <c r="U412" s="130"/>
      <c r="V412" s="130"/>
      <c r="W412" s="130"/>
      <c r="X412" s="130"/>
      <c r="Y412" s="130"/>
      <c r="Z412" s="130"/>
      <c r="AA412" s="130"/>
      <c r="AB412" s="130"/>
    </row>
    <row r="413" spans="1:28" ht="15.75" customHeight="1" x14ac:dyDescent="0.25">
      <c r="A413" s="130"/>
      <c r="B413" s="130"/>
      <c r="C413" s="130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  <c r="Z413" s="130"/>
      <c r="AA413" s="130"/>
      <c r="AB413" s="130"/>
    </row>
    <row r="414" spans="1:28" ht="15.75" customHeight="1" x14ac:dyDescent="0.25">
      <c r="A414" s="130"/>
      <c r="B414" s="130"/>
      <c r="C414" s="130"/>
      <c r="D414" s="130"/>
      <c r="E414" s="130"/>
      <c r="F414" s="130"/>
      <c r="G414" s="130"/>
      <c r="H414" s="130"/>
      <c r="I414" s="130"/>
      <c r="J414" s="130"/>
      <c r="K414" s="130"/>
      <c r="L414" s="130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  <c r="Z414" s="130"/>
      <c r="AA414" s="130"/>
      <c r="AB414" s="130"/>
    </row>
    <row r="415" spans="1:28" ht="15.75" customHeight="1" x14ac:dyDescent="0.25">
      <c r="A415" s="130"/>
      <c r="B415" s="130"/>
      <c r="C415" s="130"/>
      <c r="D415" s="130"/>
      <c r="E415" s="130"/>
      <c r="F415" s="130"/>
      <c r="G415" s="130"/>
      <c r="H415" s="130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30"/>
      <c r="AA415" s="130"/>
      <c r="AB415" s="130"/>
    </row>
    <row r="416" spans="1:28" ht="15.75" customHeight="1" x14ac:dyDescent="0.25">
      <c r="A416" s="130"/>
      <c r="B416" s="130"/>
      <c r="C416" s="130"/>
      <c r="D416" s="130"/>
      <c r="E416" s="130"/>
      <c r="F416" s="130"/>
      <c r="G416" s="130"/>
      <c r="H416" s="130"/>
      <c r="I416" s="130"/>
      <c r="J416" s="130"/>
      <c r="K416" s="130"/>
      <c r="L416" s="130"/>
      <c r="M416" s="130"/>
      <c r="N416" s="130"/>
      <c r="O416" s="130"/>
      <c r="P416" s="130"/>
      <c r="Q416" s="130"/>
      <c r="R416" s="130"/>
      <c r="S416" s="130"/>
      <c r="T416" s="130"/>
      <c r="U416" s="130"/>
      <c r="V416" s="130"/>
      <c r="W416" s="130"/>
      <c r="X416" s="130"/>
      <c r="Y416" s="130"/>
      <c r="Z416" s="130"/>
      <c r="AA416" s="130"/>
      <c r="AB416" s="130"/>
    </row>
    <row r="417" spans="1:28" ht="15.75" customHeight="1" x14ac:dyDescent="0.25">
      <c r="A417" s="130"/>
      <c r="B417" s="130"/>
      <c r="C417" s="130"/>
      <c r="D417" s="130"/>
      <c r="E417" s="130"/>
      <c r="F417" s="130"/>
      <c r="G417" s="130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  <c r="Z417" s="130"/>
      <c r="AA417" s="130"/>
      <c r="AB417" s="130"/>
    </row>
    <row r="418" spans="1:28" ht="15.75" customHeight="1" x14ac:dyDescent="0.25">
      <c r="A418" s="130"/>
      <c r="B418" s="130"/>
      <c r="C418" s="130"/>
      <c r="D418" s="130"/>
      <c r="E418" s="130"/>
      <c r="F418" s="130"/>
      <c r="G418" s="130"/>
      <c r="H418" s="130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  <c r="Z418" s="130"/>
      <c r="AA418" s="130"/>
      <c r="AB418" s="130"/>
    </row>
    <row r="419" spans="1:28" ht="15.75" customHeight="1" x14ac:dyDescent="0.25">
      <c r="A419" s="130"/>
      <c r="B419" s="130"/>
      <c r="C419" s="130"/>
      <c r="D419" s="130"/>
      <c r="E419" s="130"/>
      <c r="F419" s="130"/>
      <c r="G419" s="130"/>
      <c r="H419" s="130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  <c r="Z419" s="130"/>
      <c r="AA419" s="130"/>
      <c r="AB419" s="130"/>
    </row>
    <row r="420" spans="1:28" ht="15.75" customHeight="1" x14ac:dyDescent="0.25">
      <c r="A420" s="130"/>
      <c r="B420" s="130"/>
      <c r="C420" s="130"/>
      <c r="D420" s="130"/>
      <c r="E420" s="130"/>
      <c r="F420" s="130"/>
      <c r="G420" s="130"/>
      <c r="H420" s="130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  <c r="Z420" s="130"/>
      <c r="AA420" s="130"/>
      <c r="AB420" s="130"/>
    </row>
    <row r="421" spans="1:28" ht="15.75" customHeight="1" x14ac:dyDescent="0.25">
      <c r="A421" s="130"/>
      <c r="B421" s="130"/>
      <c r="C421" s="130"/>
      <c r="D421" s="130"/>
      <c r="E421" s="130"/>
      <c r="F421" s="130"/>
      <c r="G421" s="130"/>
      <c r="H421" s="130"/>
      <c r="I421" s="130"/>
      <c r="J421" s="130"/>
      <c r="K421" s="130"/>
      <c r="L421" s="130"/>
      <c r="M421" s="130"/>
      <c r="N421" s="130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  <c r="Y421" s="130"/>
      <c r="Z421" s="130"/>
      <c r="AA421" s="130"/>
      <c r="AB421" s="130"/>
    </row>
    <row r="422" spans="1:28" ht="15.75" customHeight="1" x14ac:dyDescent="0.25">
      <c r="A422" s="130"/>
      <c r="B422" s="130"/>
      <c r="C422" s="130"/>
      <c r="D422" s="130"/>
      <c r="E422" s="130"/>
      <c r="F422" s="130"/>
      <c r="G422" s="130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  <c r="Z422" s="130"/>
      <c r="AA422" s="130"/>
      <c r="AB422" s="130"/>
    </row>
    <row r="423" spans="1:28" ht="15.75" customHeight="1" x14ac:dyDescent="0.25">
      <c r="A423" s="130"/>
      <c r="B423" s="130"/>
      <c r="C423" s="130"/>
      <c r="D423" s="130"/>
      <c r="E423" s="130"/>
      <c r="F423" s="130"/>
      <c r="G423" s="130"/>
      <c r="H423" s="130"/>
      <c r="I423" s="130"/>
      <c r="J423" s="130"/>
      <c r="K423" s="130"/>
      <c r="L423" s="130"/>
      <c r="M423" s="130"/>
      <c r="N423" s="130"/>
      <c r="O423" s="130"/>
      <c r="P423" s="130"/>
      <c r="Q423" s="130"/>
      <c r="R423" s="130"/>
      <c r="S423" s="130"/>
      <c r="T423" s="130"/>
      <c r="U423" s="130"/>
      <c r="V423" s="130"/>
      <c r="W423" s="130"/>
      <c r="X423" s="130"/>
      <c r="Y423" s="130"/>
      <c r="Z423" s="130"/>
      <c r="AA423" s="130"/>
      <c r="AB423" s="130"/>
    </row>
    <row r="424" spans="1:28" ht="15.75" customHeight="1" x14ac:dyDescent="0.25">
      <c r="A424" s="130"/>
      <c r="B424" s="130"/>
      <c r="C424" s="130"/>
      <c r="D424" s="130"/>
      <c r="E424" s="130"/>
      <c r="F424" s="130"/>
      <c r="G424" s="130"/>
      <c r="H424" s="130"/>
      <c r="I424" s="130"/>
      <c r="J424" s="130"/>
      <c r="K424" s="130"/>
      <c r="L424" s="130"/>
      <c r="M424" s="130"/>
      <c r="N424" s="130"/>
      <c r="O424" s="130"/>
      <c r="P424" s="130"/>
      <c r="Q424" s="130"/>
      <c r="R424" s="130"/>
      <c r="S424" s="130"/>
      <c r="T424" s="130"/>
      <c r="U424" s="130"/>
      <c r="V424" s="130"/>
      <c r="W424" s="130"/>
      <c r="X424" s="130"/>
      <c r="Y424" s="130"/>
      <c r="Z424" s="130"/>
      <c r="AA424" s="130"/>
      <c r="AB424" s="130"/>
    </row>
    <row r="425" spans="1:28" ht="15.75" customHeight="1" x14ac:dyDescent="0.25">
      <c r="A425" s="130"/>
      <c r="B425" s="130"/>
      <c r="C425" s="130"/>
      <c r="D425" s="130"/>
      <c r="E425" s="130"/>
      <c r="F425" s="130"/>
      <c r="G425" s="130"/>
      <c r="H425" s="130"/>
      <c r="I425" s="130"/>
      <c r="J425" s="130"/>
      <c r="K425" s="130"/>
      <c r="L425" s="130"/>
      <c r="M425" s="130"/>
      <c r="N425" s="130"/>
      <c r="O425" s="130"/>
      <c r="P425" s="130"/>
      <c r="Q425" s="130"/>
      <c r="R425" s="130"/>
      <c r="S425" s="130"/>
      <c r="T425" s="130"/>
      <c r="U425" s="130"/>
      <c r="V425" s="130"/>
      <c r="W425" s="130"/>
      <c r="X425" s="130"/>
      <c r="Y425" s="130"/>
      <c r="Z425" s="130"/>
      <c r="AA425" s="130"/>
      <c r="AB425" s="130"/>
    </row>
    <row r="426" spans="1:28" ht="15.75" customHeight="1" x14ac:dyDescent="0.25">
      <c r="A426" s="130"/>
      <c r="B426" s="130"/>
      <c r="C426" s="130"/>
      <c r="D426" s="130"/>
      <c r="E426" s="130"/>
      <c r="F426" s="130"/>
      <c r="G426" s="130"/>
      <c r="H426" s="130"/>
      <c r="I426" s="130"/>
      <c r="J426" s="130"/>
      <c r="K426" s="130"/>
      <c r="L426" s="130"/>
      <c r="M426" s="130"/>
      <c r="N426" s="130"/>
      <c r="O426" s="130"/>
      <c r="P426" s="130"/>
      <c r="Q426" s="130"/>
      <c r="R426" s="130"/>
      <c r="S426" s="130"/>
      <c r="T426" s="130"/>
      <c r="U426" s="130"/>
      <c r="V426" s="130"/>
      <c r="W426" s="130"/>
      <c r="X426" s="130"/>
      <c r="Y426" s="130"/>
      <c r="Z426" s="130"/>
      <c r="AA426" s="130"/>
      <c r="AB426" s="130"/>
    </row>
    <row r="427" spans="1:28" ht="15.75" customHeight="1" x14ac:dyDescent="0.25">
      <c r="A427" s="130"/>
      <c r="B427" s="130"/>
      <c r="C427" s="130"/>
      <c r="D427" s="130"/>
      <c r="E427" s="130"/>
      <c r="F427" s="130"/>
      <c r="G427" s="130"/>
      <c r="H427" s="130"/>
      <c r="I427" s="130"/>
      <c r="J427" s="130"/>
      <c r="K427" s="130"/>
      <c r="L427" s="130"/>
      <c r="M427" s="130"/>
      <c r="N427" s="130"/>
      <c r="O427" s="130"/>
      <c r="P427" s="130"/>
      <c r="Q427" s="130"/>
      <c r="R427" s="130"/>
      <c r="S427" s="130"/>
      <c r="T427" s="130"/>
      <c r="U427" s="130"/>
      <c r="V427" s="130"/>
      <c r="W427" s="130"/>
      <c r="X427" s="130"/>
      <c r="Y427" s="130"/>
      <c r="Z427" s="130"/>
      <c r="AA427" s="130"/>
      <c r="AB427" s="130"/>
    </row>
    <row r="428" spans="1:28" ht="15.75" customHeight="1" x14ac:dyDescent="0.25">
      <c r="A428" s="130"/>
      <c r="B428" s="130"/>
      <c r="C428" s="130"/>
      <c r="D428" s="130"/>
      <c r="E428" s="130"/>
      <c r="F428" s="130"/>
      <c r="G428" s="130"/>
      <c r="H428" s="130"/>
      <c r="I428" s="130"/>
      <c r="J428" s="130"/>
      <c r="K428" s="130"/>
      <c r="L428" s="130"/>
      <c r="M428" s="130"/>
      <c r="N428" s="130"/>
      <c r="O428" s="130"/>
      <c r="P428" s="130"/>
      <c r="Q428" s="130"/>
      <c r="R428" s="130"/>
      <c r="S428" s="130"/>
      <c r="T428" s="130"/>
      <c r="U428" s="130"/>
      <c r="V428" s="130"/>
      <c r="W428" s="130"/>
      <c r="X428" s="130"/>
      <c r="Y428" s="130"/>
      <c r="Z428" s="130"/>
      <c r="AA428" s="130"/>
      <c r="AB428" s="130"/>
    </row>
    <row r="429" spans="1:28" ht="15.75" customHeight="1" x14ac:dyDescent="0.25">
      <c r="A429" s="130"/>
      <c r="B429" s="130"/>
      <c r="C429" s="130"/>
      <c r="D429" s="130"/>
      <c r="E429" s="130"/>
      <c r="F429" s="130"/>
      <c r="G429" s="130"/>
      <c r="H429" s="130"/>
      <c r="I429" s="130"/>
      <c r="J429" s="130"/>
      <c r="K429" s="130"/>
      <c r="L429" s="130"/>
      <c r="M429" s="130"/>
      <c r="N429" s="130"/>
      <c r="O429" s="130"/>
      <c r="P429" s="130"/>
      <c r="Q429" s="130"/>
      <c r="R429" s="130"/>
      <c r="S429" s="130"/>
      <c r="T429" s="130"/>
      <c r="U429" s="130"/>
      <c r="V429" s="130"/>
      <c r="W429" s="130"/>
      <c r="X429" s="130"/>
      <c r="Y429" s="130"/>
      <c r="Z429" s="130"/>
      <c r="AA429" s="130"/>
      <c r="AB429" s="130"/>
    </row>
    <row r="430" spans="1:28" ht="15.75" customHeight="1" x14ac:dyDescent="0.25">
      <c r="A430" s="130"/>
      <c r="B430" s="130"/>
      <c r="C430" s="130"/>
      <c r="D430" s="130"/>
      <c r="E430" s="130"/>
      <c r="F430" s="130"/>
      <c r="G430" s="130"/>
      <c r="H430" s="130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  <c r="Z430" s="130"/>
      <c r="AA430" s="130"/>
      <c r="AB430" s="130"/>
    </row>
    <row r="431" spans="1:28" ht="15.75" customHeight="1" x14ac:dyDescent="0.25">
      <c r="A431" s="130"/>
      <c r="B431" s="130"/>
      <c r="C431" s="130"/>
      <c r="D431" s="130"/>
      <c r="E431" s="130"/>
      <c r="F431" s="130"/>
      <c r="G431" s="130"/>
      <c r="H431" s="130"/>
      <c r="I431" s="130"/>
      <c r="J431" s="130"/>
      <c r="K431" s="130"/>
      <c r="L431" s="130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  <c r="Z431" s="130"/>
      <c r="AA431" s="130"/>
      <c r="AB431" s="130"/>
    </row>
    <row r="432" spans="1:28" ht="15.75" customHeight="1" x14ac:dyDescent="0.25">
      <c r="A432" s="130"/>
      <c r="B432" s="130"/>
      <c r="C432" s="130"/>
      <c r="D432" s="130"/>
      <c r="E432" s="130"/>
      <c r="F432" s="130"/>
      <c r="G432" s="130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0"/>
      <c r="Z432" s="130"/>
      <c r="AA432" s="130"/>
      <c r="AB432" s="130"/>
    </row>
    <row r="433" spans="1:28" ht="15.75" customHeight="1" x14ac:dyDescent="0.25">
      <c r="A433" s="130"/>
      <c r="B433" s="130"/>
      <c r="C433" s="130"/>
      <c r="D433" s="130"/>
      <c r="E433" s="130"/>
      <c r="F433" s="130"/>
      <c r="G433" s="130"/>
      <c r="H433" s="130"/>
      <c r="I433" s="130"/>
      <c r="J433" s="130"/>
      <c r="K433" s="130"/>
      <c r="L433" s="130"/>
      <c r="M433" s="130"/>
      <c r="N433" s="130"/>
      <c r="O433" s="130"/>
      <c r="P433" s="130"/>
      <c r="Q433" s="130"/>
      <c r="R433" s="130"/>
      <c r="S433" s="130"/>
      <c r="T433" s="130"/>
      <c r="U433" s="130"/>
      <c r="V433" s="130"/>
      <c r="W433" s="130"/>
      <c r="X433" s="130"/>
      <c r="Y433" s="130"/>
      <c r="Z433" s="130"/>
      <c r="AA433" s="130"/>
      <c r="AB433" s="130"/>
    </row>
    <row r="434" spans="1:28" ht="15.75" customHeight="1" x14ac:dyDescent="0.25">
      <c r="A434" s="130"/>
      <c r="B434" s="130"/>
      <c r="C434" s="130"/>
      <c r="D434" s="130"/>
      <c r="E434" s="130"/>
      <c r="F434" s="130"/>
      <c r="G434" s="130"/>
      <c r="H434" s="130"/>
      <c r="I434" s="130"/>
      <c r="J434" s="130"/>
      <c r="K434" s="130"/>
      <c r="L434" s="130"/>
      <c r="M434" s="130"/>
      <c r="N434" s="130"/>
      <c r="O434" s="130"/>
      <c r="P434" s="130"/>
      <c r="Q434" s="130"/>
      <c r="R434" s="130"/>
      <c r="S434" s="130"/>
      <c r="T434" s="130"/>
      <c r="U434" s="130"/>
      <c r="V434" s="130"/>
      <c r="W434" s="130"/>
      <c r="X434" s="130"/>
      <c r="Y434" s="130"/>
      <c r="Z434" s="130"/>
      <c r="AA434" s="130"/>
      <c r="AB434" s="130"/>
    </row>
    <row r="435" spans="1:28" ht="15.75" customHeight="1" x14ac:dyDescent="0.25">
      <c r="A435" s="130"/>
      <c r="B435" s="130"/>
      <c r="C435" s="130"/>
      <c r="D435" s="130"/>
      <c r="E435" s="130"/>
      <c r="F435" s="130"/>
      <c r="G435" s="130"/>
      <c r="H435" s="130"/>
      <c r="I435" s="130"/>
      <c r="J435" s="130"/>
      <c r="K435" s="130"/>
      <c r="L435" s="130"/>
      <c r="M435" s="130"/>
      <c r="N435" s="130"/>
      <c r="O435" s="130"/>
      <c r="P435" s="130"/>
      <c r="Q435" s="130"/>
      <c r="R435" s="130"/>
      <c r="S435" s="130"/>
      <c r="T435" s="130"/>
      <c r="U435" s="130"/>
      <c r="V435" s="130"/>
      <c r="W435" s="130"/>
      <c r="X435" s="130"/>
      <c r="Y435" s="130"/>
      <c r="Z435" s="130"/>
      <c r="AA435" s="130"/>
      <c r="AB435" s="130"/>
    </row>
    <row r="436" spans="1:28" ht="15.75" customHeight="1" x14ac:dyDescent="0.25">
      <c r="A436" s="130"/>
      <c r="B436" s="130"/>
      <c r="C436" s="130"/>
      <c r="D436" s="130"/>
      <c r="E436" s="130"/>
      <c r="F436" s="130"/>
      <c r="G436" s="130"/>
      <c r="H436" s="130"/>
      <c r="I436" s="130"/>
      <c r="J436" s="130"/>
      <c r="K436" s="130"/>
      <c r="L436" s="130"/>
      <c r="M436" s="130"/>
      <c r="N436" s="130"/>
      <c r="O436" s="130"/>
      <c r="P436" s="130"/>
      <c r="Q436" s="130"/>
      <c r="R436" s="130"/>
      <c r="S436" s="130"/>
      <c r="T436" s="130"/>
      <c r="U436" s="130"/>
      <c r="V436" s="130"/>
      <c r="W436" s="130"/>
      <c r="X436" s="130"/>
      <c r="Y436" s="130"/>
      <c r="Z436" s="130"/>
      <c r="AA436" s="130"/>
      <c r="AB436" s="130"/>
    </row>
    <row r="437" spans="1:28" ht="15.75" customHeight="1" x14ac:dyDescent="0.25">
      <c r="A437" s="130"/>
      <c r="B437" s="130"/>
      <c r="C437" s="130"/>
      <c r="D437" s="130"/>
      <c r="E437" s="130"/>
      <c r="F437" s="130"/>
      <c r="G437" s="130"/>
      <c r="H437" s="130"/>
      <c r="I437" s="130"/>
      <c r="J437" s="130"/>
      <c r="K437" s="130"/>
      <c r="L437" s="130"/>
      <c r="M437" s="130"/>
      <c r="N437" s="130"/>
      <c r="O437" s="130"/>
      <c r="P437" s="130"/>
      <c r="Q437" s="130"/>
      <c r="R437" s="130"/>
      <c r="S437" s="130"/>
      <c r="T437" s="130"/>
      <c r="U437" s="130"/>
      <c r="V437" s="130"/>
      <c r="W437" s="130"/>
      <c r="X437" s="130"/>
      <c r="Y437" s="130"/>
      <c r="Z437" s="130"/>
      <c r="AA437" s="130"/>
      <c r="AB437" s="130"/>
    </row>
    <row r="438" spans="1:28" ht="15.75" customHeight="1" x14ac:dyDescent="0.25">
      <c r="A438" s="130"/>
      <c r="B438" s="130"/>
      <c r="C438" s="130"/>
      <c r="D438" s="130"/>
      <c r="E438" s="130"/>
      <c r="F438" s="130"/>
      <c r="G438" s="130"/>
      <c r="H438" s="130"/>
      <c r="I438" s="130"/>
      <c r="J438" s="130"/>
      <c r="K438" s="130"/>
      <c r="L438" s="130"/>
      <c r="M438" s="130"/>
      <c r="N438" s="130"/>
      <c r="O438" s="130"/>
      <c r="P438" s="130"/>
      <c r="Q438" s="130"/>
      <c r="R438" s="130"/>
      <c r="S438" s="130"/>
      <c r="T438" s="130"/>
      <c r="U438" s="130"/>
      <c r="V438" s="130"/>
      <c r="W438" s="130"/>
      <c r="X438" s="130"/>
      <c r="Y438" s="130"/>
      <c r="Z438" s="130"/>
      <c r="AA438" s="130"/>
      <c r="AB438" s="130"/>
    </row>
    <row r="439" spans="1:28" ht="15.75" customHeight="1" x14ac:dyDescent="0.25">
      <c r="A439" s="130"/>
      <c r="B439" s="130"/>
      <c r="C439" s="130"/>
      <c r="D439" s="130"/>
      <c r="E439" s="130"/>
      <c r="F439" s="130"/>
      <c r="G439" s="130"/>
      <c r="H439" s="130"/>
      <c r="I439" s="130"/>
      <c r="J439" s="130"/>
      <c r="K439" s="130"/>
      <c r="L439" s="130"/>
      <c r="M439" s="130"/>
      <c r="N439" s="130"/>
      <c r="O439" s="130"/>
      <c r="P439" s="130"/>
      <c r="Q439" s="130"/>
      <c r="R439" s="130"/>
      <c r="S439" s="130"/>
      <c r="T439" s="130"/>
      <c r="U439" s="130"/>
      <c r="V439" s="130"/>
      <c r="W439" s="130"/>
      <c r="X439" s="130"/>
      <c r="Y439" s="130"/>
      <c r="Z439" s="130"/>
      <c r="AA439" s="130"/>
      <c r="AB439" s="130"/>
    </row>
    <row r="440" spans="1:28" ht="15.75" customHeight="1" x14ac:dyDescent="0.25">
      <c r="A440" s="130"/>
      <c r="B440" s="130"/>
      <c r="C440" s="130"/>
      <c r="D440" s="130"/>
      <c r="E440" s="130"/>
      <c r="F440" s="130"/>
      <c r="G440" s="130"/>
      <c r="H440" s="130"/>
      <c r="I440" s="130"/>
      <c r="J440" s="130"/>
      <c r="K440" s="130"/>
      <c r="L440" s="130"/>
      <c r="M440" s="130"/>
      <c r="N440" s="130"/>
      <c r="O440" s="130"/>
      <c r="P440" s="130"/>
      <c r="Q440" s="130"/>
      <c r="R440" s="130"/>
      <c r="S440" s="130"/>
      <c r="T440" s="130"/>
      <c r="U440" s="130"/>
      <c r="V440" s="130"/>
      <c r="W440" s="130"/>
      <c r="X440" s="130"/>
      <c r="Y440" s="130"/>
      <c r="Z440" s="130"/>
      <c r="AA440" s="130"/>
      <c r="AB440" s="130"/>
    </row>
    <row r="441" spans="1:28" ht="15.75" customHeight="1" x14ac:dyDescent="0.25">
      <c r="A441" s="130"/>
      <c r="B441" s="130"/>
      <c r="C441" s="130"/>
      <c r="D441" s="130"/>
      <c r="E441" s="130"/>
      <c r="F441" s="130"/>
      <c r="G441" s="130"/>
      <c r="H441" s="130"/>
      <c r="I441" s="130"/>
      <c r="J441" s="130"/>
      <c r="K441" s="130"/>
      <c r="L441" s="130"/>
      <c r="M441" s="130"/>
      <c r="N441" s="130"/>
      <c r="O441" s="130"/>
      <c r="P441" s="130"/>
      <c r="Q441" s="130"/>
      <c r="R441" s="130"/>
      <c r="S441" s="130"/>
      <c r="T441" s="130"/>
      <c r="U441" s="130"/>
      <c r="V441" s="130"/>
      <c r="W441" s="130"/>
      <c r="X441" s="130"/>
      <c r="Y441" s="130"/>
      <c r="Z441" s="130"/>
      <c r="AA441" s="130"/>
      <c r="AB441" s="130"/>
    </row>
    <row r="442" spans="1:28" ht="15.75" customHeight="1" x14ac:dyDescent="0.25">
      <c r="A442" s="130"/>
      <c r="B442" s="130"/>
      <c r="C442" s="130"/>
      <c r="D442" s="130"/>
      <c r="E442" s="130"/>
      <c r="F442" s="130"/>
      <c r="G442" s="130"/>
      <c r="H442" s="130"/>
      <c r="I442" s="130"/>
      <c r="J442" s="130"/>
      <c r="K442" s="130"/>
      <c r="L442" s="130"/>
      <c r="M442" s="130"/>
      <c r="N442" s="130"/>
      <c r="O442" s="130"/>
      <c r="P442" s="130"/>
      <c r="Q442" s="130"/>
      <c r="R442" s="130"/>
      <c r="S442" s="130"/>
      <c r="T442" s="130"/>
      <c r="U442" s="130"/>
      <c r="V442" s="130"/>
      <c r="W442" s="130"/>
      <c r="X442" s="130"/>
      <c r="Y442" s="130"/>
      <c r="Z442" s="130"/>
      <c r="AA442" s="130"/>
      <c r="AB442" s="130"/>
    </row>
    <row r="443" spans="1:28" ht="15.75" customHeight="1" x14ac:dyDescent="0.25">
      <c r="A443" s="130"/>
      <c r="B443" s="130"/>
      <c r="C443" s="130"/>
      <c r="D443" s="130"/>
      <c r="E443" s="130"/>
      <c r="F443" s="130"/>
      <c r="G443" s="130"/>
      <c r="H443" s="130"/>
      <c r="I443" s="130"/>
      <c r="J443" s="130"/>
      <c r="K443" s="130"/>
      <c r="L443" s="130"/>
      <c r="M443" s="130"/>
      <c r="N443" s="130"/>
      <c r="O443" s="130"/>
      <c r="P443" s="130"/>
      <c r="Q443" s="130"/>
      <c r="R443" s="130"/>
      <c r="S443" s="130"/>
      <c r="T443" s="130"/>
      <c r="U443" s="130"/>
      <c r="V443" s="130"/>
      <c r="W443" s="130"/>
      <c r="X443" s="130"/>
      <c r="Y443" s="130"/>
      <c r="Z443" s="130"/>
      <c r="AA443" s="130"/>
      <c r="AB443" s="130"/>
    </row>
    <row r="444" spans="1:28" ht="15.75" customHeight="1" x14ac:dyDescent="0.25">
      <c r="A444" s="130"/>
      <c r="B444" s="130"/>
      <c r="C444" s="130"/>
      <c r="D444" s="130"/>
      <c r="E444" s="130"/>
      <c r="F444" s="130"/>
      <c r="G444" s="130"/>
      <c r="H444" s="130"/>
      <c r="I444" s="130"/>
      <c r="J444" s="130"/>
      <c r="K444" s="130"/>
      <c r="L444" s="130"/>
      <c r="M444" s="130"/>
      <c r="N444" s="130"/>
      <c r="O444" s="130"/>
      <c r="P444" s="130"/>
      <c r="Q444" s="130"/>
      <c r="R444" s="130"/>
      <c r="S444" s="130"/>
      <c r="T444" s="130"/>
      <c r="U444" s="130"/>
      <c r="V444" s="130"/>
      <c r="W444" s="130"/>
      <c r="X444" s="130"/>
      <c r="Y444" s="130"/>
      <c r="Z444" s="130"/>
      <c r="AA444" s="130"/>
      <c r="AB444" s="130"/>
    </row>
    <row r="445" spans="1:28" ht="15.75" customHeight="1" x14ac:dyDescent="0.25">
      <c r="A445" s="130"/>
      <c r="B445" s="130"/>
      <c r="C445" s="130"/>
      <c r="D445" s="130"/>
      <c r="E445" s="130"/>
      <c r="F445" s="130"/>
      <c r="G445" s="130"/>
      <c r="H445" s="130"/>
      <c r="I445" s="130"/>
      <c r="J445" s="130"/>
      <c r="K445" s="130"/>
      <c r="L445" s="130"/>
      <c r="M445" s="130"/>
      <c r="N445" s="130"/>
      <c r="O445" s="130"/>
      <c r="P445" s="130"/>
      <c r="Q445" s="130"/>
      <c r="R445" s="130"/>
      <c r="S445" s="130"/>
      <c r="T445" s="130"/>
      <c r="U445" s="130"/>
      <c r="V445" s="130"/>
      <c r="W445" s="130"/>
      <c r="X445" s="130"/>
      <c r="Y445" s="130"/>
      <c r="Z445" s="130"/>
      <c r="AA445" s="130"/>
      <c r="AB445" s="130"/>
    </row>
    <row r="446" spans="1:28" ht="15.75" customHeight="1" x14ac:dyDescent="0.25">
      <c r="A446" s="130"/>
      <c r="B446" s="130"/>
      <c r="C446" s="130"/>
      <c r="D446" s="130"/>
      <c r="E446" s="130"/>
      <c r="F446" s="130"/>
      <c r="G446" s="130"/>
      <c r="H446" s="130"/>
      <c r="I446" s="130"/>
      <c r="J446" s="130"/>
      <c r="K446" s="130"/>
      <c r="L446" s="130"/>
      <c r="M446" s="130"/>
      <c r="N446" s="130"/>
      <c r="O446" s="130"/>
      <c r="P446" s="130"/>
      <c r="Q446" s="130"/>
      <c r="R446" s="130"/>
      <c r="S446" s="130"/>
      <c r="T446" s="130"/>
      <c r="U446" s="130"/>
      <c r="V446" s="130"/>
      <c r="W446" s="130"/>
      <c r="X446" s="130"/>
      <c r="Y446" s="130"/>
      <c r="Z446" s="130"/>
      <c r="AA446" s="130"/>
      <c r="AB446" s="130"/>
    </row>
    <row r="447" spans="1:28" ht="15.75" customHeight="1" x14ac:dyDescent="0.25">
      <c r="B447" s="147"/>
      <c r="C447" s="130"/>
      <c r="D447" s="130"/>
      <c r="E447" s="130"/>
      <c r="F447" s="130"/>
      <c r="G447" s="130"/>
      <c r="H447" s="130"/>
      <c r="I447" s="130"/>
      <c r="O447" s="3"/>
    </row>
    <row r="448" spans="1:28" ht="15.75" customHeight="1" x14ac:dyDescent="0.25">
      <c r="B448" s="147"/>
      <c r="C448" s="130"/>
      <c r="D448" s="130"/>
      <c r="E448" s="130"/>
      <c r="F448" s="130"/>
      <c r="G448" s="130"/>
      <c r="H448" s="130"/>
      <c r="I448" s="130"/>
      <c r="O448" s="3"/>
    </row>
    <row r="449" spans="2:15" ht="15.75" customHeight="1" x14ac:dyDescent="0.25">
      <c r="B449" s="147"/>
      <c r="C449" s="130"/>
      <c r="D449" s="130"/>
      <c r="E449" s="130"/>
      <c r="F449" s="130"/>
      <c r="G449" s="130"/>
      <c r="H449" s="130"/>
      <c r="I449" s="130"/>
      <c r="O449" s="3"/>
    </row>
    <row r="450" spans="2:15" ht="15.75" customHeight="1" x14ac:dyDescent="0.25">
      <c r="B450" s="147"/>
      <c r="C450" s="130"/>
      <c r="D450" s="130"/>
      <c r="E450" s="130"/>
      <c r="F450" s="130"/>
      <c r="G450" s="130"/>
      <c r="H450" s="130"/>
      <c r="I450" s="130"/>
      <c r="O450" s="3"/>
    </row>
    <row r="451" spans="2:15" ht="15.75" customHeight="1" x14ac:dyDescent="0.25">
      <c r="B451" s="147"/>
      <c r="C451" s="130"/>
      <c r="D451" s="130"/>
      <c r="E451" s="130"/>
      <c r="F451" s="130"/>
      <c r="G451" s="130"/>
      <c r="H451" s="130"/>
      <c r="I451" s="130"/>
      <c r="O451" s="3"/>
    </row>
    <row r="452" spans="2:15" ht="15.75" customHeight="1" x14ac:dyDescent="0.25">
      <c r="B452" s="147"/>
      <c r="C452" s="130"/>
      <c r="D452" s="130"/>
      <c r="E452" s="130"/>
      <c r="F452" s="130"/>
      <c r="G452" s="130"/>
      <c r="H452" s="130"/>
      <c r="I452" s="130"/>
      <c r="O452" s="3"/>
    </row>
    <row r="453" spans="2:15" ht="15.75" customHeight="1" x14ac:dyDescent="0.25">
      <c r="B453" s="147"/>
      <c r="C453" s="130"/>
      <c r="D453" s="130"/>
      <c r="E453" s="130"/>
      <c r="F453" s="130"/>
      <c r="G453" s="130"/>
      <c r="H453" s="130"/>
      <c r="I453" s="130"/>
      <c r="O453" s="3"/>
    </row>
    <row r="454" spans="2:15" ht="15.75" customHeight="1" x14ac:dyDescent="0.25">
      <c r="B454" s="147"/>
      <c r="C454" s="130"/>
      <c r="D454" s="130"/>
      <c r="E454" s="130"/>
      <c r="F454" s="130"/>
      <c r="G454" s="130"/>
      <c r="H454" s="130"/>
      <c r="I454" s="130"/>
      <c r="O454" s="3"/>
    </row>
    <row r="455" spans="2:15" ht="15.75" customHeight="1" x14ac:dyDescent="0.25">
      <c r="B455" s="147"/>
      <c r="C455" s="130"/>
      <c r="D455" s="130"/>
      <c r="E455" s="130"/>
      <c r="F455" s="130"/>
      <c r="G455" s="130"/>
      <c r="H455" s="130"/>
      <c r="I455" s="130"/>
      <c r="O455" s="3"/>
    </row>
    <row r="456" spans="2:15" ht="15.75" customHeight="1" x14ac:dyDescent="0.25">
      <c r="B456" s="147"/>
      <c r="C456" s="130"/>
      <c r="D456" s="130"/>
      <c r="E456" s="130"/>
      <c r="F456" s="130"/>
      <c r="G456" s="130"/>
      <c r="H456" s="130"/>
      <c r="I456" s="130"/>
      <c r="O456" s="3"/>
    </row>
    <row r="457" spans="2:15" ht="15.75" customHeight="1" x14ac:dyDescent="0.25">
      <c r="B457" s="147"/>
      <c r="C457" s="130"/>
      <c r="D457" s="130"/>
      <c r="E457" s="130"/>
      <c r="F457" s="130"/>
      <c r="G457" s="130"/>
      <c r="H457" s="130"/>
      <c r="I457" s="130"/>
      <c r="O457" s="3"/>
    </row>
    <row r="458" spans="2:15" ht="15.75" customHeight="1" x14ac:dyDescent="0.25">
      <c r="B458" s="147"/>
      <c r="C458" s="130"/>
      <c r="D458" s="130"/>
      <c r="E458" s="130"/>
      <c r="F458" s="130"/>
      <c r="G458" s="130"/>
      <c r="H458" s="130"/>
      <c r="I458" s="130"/>
      <c r="O458" s="3"/>
    </row>
    <row r="459" spans="2:15" ht="15.75" customHeight="1" x14ac:dyDescent="0.25">
      <c r="B459" s="147"/>
      <c r="C459" s="130"/>
      <c r="D459" s="130"/>
      <c r="E459" s="130"/>
      <c r="F459" s="130"/>
      <c r="G459" s="130"/>
      <c r="H459" s="130"/>
      <c r="I459" s="130"/>
      <c r="O459" s="3"/>
    </row>
    <row r="460" spans="2:15" ht="15.75" customHeight="1" x14ac:dyDescent="0.25">
      <c r="B460" s="147"/>
      <c r="C460" s="130"/>
      <c r="D460" s="130"/>
      <c r="E460" s="130"/>
      <c r="F460" s="130"/>
      <c r="G460" s="130"/>
      <c r="H460" s="130"/>
      <c r="I460" s="130"/>
      <c r="O460" s="3"/>
    </row>
    <row r="461" spans="2:15" ht="15.75" customHeight="1" x14ac:dyDescent="0.25">
      <c r="B461" s="147"/>
      <c r="C461" s="130"/>
      <c r="D461" s="130"/>
      <c r="E461" s="130"/>
      <c r="F461" s="130"/>
      <c r="G461" s="130"/>
      <c r="H461" s="130"/>
      <c r="I461" s="130"/>
      <c r="O461" s="3"/>
    </row>
    <row r="462" spans="2:15" ht="15.75" customHeight="1" x14ac:dyDescent="0.25">
      <c r="B462" s="147"/>
      <c r="C462" s="130"/>
      <c r="D462" s="130"/>
      <c r="E462" s="130"/>
      <c r="F462" s="130"/>
      <c r="G462" s="130"/>
      <c r="H462" s="130"/>
      <c r="I462" s="130"/>
      <c r="O462" s="3"/>
    </row>
    <row r="463" spans="2:15" ht="15.75" customHeight="1" x14ac:dyDescent="0.25">
      <c r="B463" s="147"/>
      <c r="C463" s="130"/>
      <c r="D463" s="130"/>
      <c r="E463" s="130"/>
      <c r="F463" s="130"/>
      <c r="G463" s="130"/>
      <c r="H463" s="130"/>
      <c r="I463" s="130"/>
      <c r="O463" s="3"/>
    </row>
    <row r="464" spans="2:15" ht="15.75" customHeight="1" x14ac:dyDescent="0.25">
      <c r="B464" s="147"/>
      <c r="C464" s="130"/>
      <c r="D464" s="130"/>
      <c r="E464" s="130"/>
      <c r="F464" s="130"/>
      <c r="G464" s="130"/>
      <c r="H464" s="130"/>
      <c r="I464" s="130"/>
      <c r="O464" s="3"/>
    </row>
    <row r="465" spans="2:15" ht="15.75" customHeight="1" x14ac:dyDescent="0.25">
      <c r="B465" s="147"/>
      <c r="C465" s="130"/>
      <c r="D465" s="130"/>
      <c r="E465" s="130"/>
      <c r="F465" s="130"/>
      <c r="G465" s="130"/>
      <c r="H465" s="130"/>
      <c r="I465" s="130"/>
      <c r="O465" s="3"/>
    </row>
    <row r="466" spans="2:15" ht="15.75" customHeight="1" x14ac:dyDescent="0.25">
      <c r="B466" s="147"/>
      <c r="C466" s="130"/>
      <c r="D466" s="130"/>
      <c r="E466" s="130"/>
      <c r="F466" s="130"/>
      <c r="G466" s="130"/>
      <c r="H466" s="130"/>
      <c r="I466" s="130"/>
      <c r="O466" s="3"/>
    </row>
    <row r="467" spans="2:15" ht="15.75" customHeight="1" x14ac:dyDescent="0.25">
      <c r="B467" s="147"/>
      <c r="C467" s="130"/>
      <c r="D467" s="130"/>
      <c r="E467" s="130"/>
      <c r="F467" s="130"/>
      <c r="G467" s="130"/>
      <c r="H467" s="130"/>
      <c r="I467" s="130"/>
      <c r="O467" s="3"/>
    </row>
    <row r="468" spans="2:15" ht="15.75" customHeight="1" x14ac:dyDescent="0.25">
      <c r="B468" s="147"/>
      <c r="C468" s="130"/>
      <c r="D468" s="130"/>
      <c r="E468" s="130"/>
      <c r="F468" s="130"/>
      <c r="G468" s="130"/>
      <c r="H468" s="130"/>
      <c r="I468" s="130"/>
      <c r="O468" s="3"/>
    </row>
    <row r="469" spans="2:15" ht="15.75" customHeight="1" x14ac:dyDescent="0.25">
      <c r="B469" s="147"/>
      <c r="C469" s="130"/>
      <c r="D469" s="130"/>
      <c r="E469" s="130"/>
      <c r="F469" s="130"/>
      <c r="G469" s="130"/>
      <c r="H469" s="130"/>
      <c r="I469" s="130"/>
      <c r="O469" s="3"/>
    </row>
    <row r="470" spans="2:15" ht="15.75" customHeight="1" x14ac:dyDescent="0.25">
      <c r="B470" s="147"/>
      <c r="C470" s="130"/>
      <c r="D470" s="130"/>
      <c r="E470" s="130"/>
      <c r="F470" s="130"/>
      <c r="G470" s="130"/>
      <c r="H470" s="130"/>
      <c r="I470" s="130"/>
      <c r="O470" s="3"/>
    </row>
    <row r="471" spans="2:15" ht="15.75" customHeight="1" x14ac:dyDescent="0.25">
      <c r="B471" s="147"/>
      <c r="C471" s="130"/>
      <c r="D471" s="130"/>
      <c r="E471" s="130"/>
      <c r="F471" s="130"/>
      <c r="G471" s="130"/>
      <c r="H471" s="130"/>
      <c r="I471" s="130"/>
      <c r="O471" s="3"/>
    </row>
    <row r="472" spans="2:15" ht="15.75" customHeight="1" x14ac:dyDescent="0.25">
      <c r="B472" s="147"/>
      <c r="C472" s="130"/>
      <c r="D472" s="130"/>
      <c r="E472" s="130"/>
      <c r="F472" s="130"/>
      <c r="G472" s="130"/>
      <c r="H472" s="130"/>
      <c r="I472" s="130"/>
      <c r="O472" s="3"/>
    </row>
    <row r="473" spans="2:15" ht="15.75" customHeight="1" x14ac:dyDescent="0.25">
      <c r="B473" s="147"/>
      <c r="C473" s="130"/>
      <c r="D473" s="130"/>
      <c r="E473" s="130"/>
      <c r="F473" s="130"/>
      <c r="G473" s="130"/>
      <c r="H473" s="130"/>
      <c r="I473" s="130"/>
      <c r="O473" s="3"/>
    </row>
    <row r="474" spans="2:15" ht="15.75" customHeight="1" x14ac:dyDescent="0.25">
      <c r="B474" s="147"/>
      <c r="C474" s="130"/>
      <c r="D474" s="130"/>
      <c r="E474" s="130"/>
      <c r="F474" s="130"/>
      <c r="G474" s="130"/>
      <c r="H474" s="130"/>
      <c r="I474" s="130"/>
      <c r="O474" s="3"/>
    </row>
    <row r="475" spans="2:15" ht="15.75" customHeight="1" x14ac:dyDescent="0.25">
      <c r="B475" s="147"/>
      <c r="C475" s="130"/>
      <c r="D475" s="130"/>
      <c r="E475" s="130"/>
      <c r="F475" s="130"/>
      <c r="G475" s="130"/>
      <c r="H475" s="130"/>
      <c r="I475" s="130"/>
      <c r="O475" s="3"/>
    </row>
    <row r="476" spans="2:15" ht="15.75" customHeight="1" x14ac:dyDescent="0.25">
      <c r="B476" s="147"/>
      <c r="C476" s="130"/>
      <c r="D476" s="130"/>
      <c r="E476" s="130"/>
      <c r="F476" s="130"/>
      <c r="G476" s="130"/>
      <c r="H476" s="130"/>
      <c r="I476" s="130"/>
      <c r="O476" s="3"/>
    </row>
    <row r="477" spans="2:15" ht="15.75" customHeight="1" x14ac:dyDescent="0.25">
      <c r="B477" s="147"/>
      <c r="C477" s="130"/>
      <c r="D477" s="130"/>
      <c r="E477" s="130"/>
      <c r="F477" s="130"/>
      <c r="G477" s="130"/>
      <c r="H477" s="130"/>
      <c r="I477" s="130"/>
      <c r="O477" s="3"/>
    </row>
    <row r="478" spans="2:15" ht="15.75" customHeight="1" x14ac:dyDescent="0.25">
      <c r="B478" s="147"/>
      <c r="C478" s="130"/>
      <c r="D478" s="130"/>
      <c r="E478" s="130"/>
      <c r="F478" s="130"/>
      <c r="G478" s="130"/>
      <c r="H478" s="130"/>
      <c r="I478" s="130"/>
      <c r="O478" s="3"/>
    </row>
    <row r="479" spans="2:15" ht="15.75" customHeight="1" x14ac:dyDescent="0.25">
      <c r="B479" s="147"/>
      <c r="C479" s="130"/>
      <c r="D479" s="130"/>
      <c r="E479" s="130"/>
      <c r="F479" s="130"/>
      <c r="G479" s="130"/>
      <c r="H479" s="130"/>
      <c r="I479" s="130"/>
      <c r="O479" s="3"/>
    </row>
    <row r="480" spans="2:15" ht="15.75" customHeight="1" x14ac:dyDescent="0.25">
      <c r="B480" s="147"/>
      <c r="C480" s="130"/>
      <c r="D480" s="130"/>
      <c r="E480" s="130"/>
      <c r="F480" s="130"/>
      <c r="G480" s="130"/>
      <c r="H480" s="130"/>
      <c r="I480" s="130"/>
      <c r="O480" s="3"/>
    </row>
    <row r="481" spans="2:15" ht="15.75" customHeight="1" x14ac:dyDescent="0.25">
      <c r="B481" s="147"/>
      <c r="C481" s="130"/>
      <c r="D481" s="130"/>
      <c r="E481" s="130"/>
      <c r="F481" s="130"/>
      <c r="G481" s="130"/>
      <c r="H481" s="130"/>
      <c r="I481" s="130"/>
      <c r="O481" s="3"/>
    </row>
    <row r="482" spans="2:15" ht="15.75" customHeight="1" x14ac:dyDescent="0.25">
      <c r="B482" s="147"/>
      <c r="C482" s="130"/>
      <c r="D482" s="130"/>
      <c r="E482" s="130"/>
      <c r="F482" s="130"/>
      <c r="G482" s="130"/>
      <c r="H482" s="130"/>
      <c r="I482" s="130"/>
      <c r="O482" s="3"/>
    </row>
    <row r="483" spans="2:15" ht="15.75" customHeight="1" x14ac:dyDescent="0.25">
      <c r="B483" s="147"/>
      <c r="C483" s="130"/>
      <c r="D483" s="130"/>
      <c r="E483" s="130"/>
      <c r="F483" s="130"/>
      <c r="G483" s="130"/>
      <c r="H483" s="130"/>
      <c r="I483" s="130"/>
      <c r="O483" s="3"/>
    </row>
    <row r="484" spans="2:15" ht="15.75" customHeight="1" x14ac:dyDescent="0.25">
      <c r="B484" s="147"/>
      <c r="C484" s="130"/>
      <c r="D484" s="130"/>
      <c r="E484" s="130"/>
      <c r="F484" s="130"/>
      <c r="G484" s="130"/>
      <c r="H484" s="130"/>
      <c r="I484" s="130"/>
      <c r="O484" s="3"/>
    </row>
    <row r="485" spans="2:15" ht="15.75" customHeight="1" x14ac:dyDescent="0.25">
      <c r="B485" s="147"/>
      <c r="C485" s="130"/>
      <c r="D485" s="130"/>
      <c r="E485" s="130"/>
      <c r="F485" s="130"/>
      <c r="G485" s="130"/>
      <c r="H485" s="130"/>
      <c r="I485" s="130"/>
      <c r="O485" s="3"/>
    </row>
    <row r="486" spans="2:15" ht="15.75" customHeight="1" x14ac:dyDescent="0.25">
      <c r="B486" s="147"/>
      <c r="C486" s="130"/>
      <c r="D486" s="130"/>
      <c r="E486" s="130"/>
      <c r="F486" s="130"/>
      <c r="G486" s="130"/>
      <c r="H486" s="130"/>
      <c r="I486" s="130"/>
      <c r="O486" s="3"/>
    </row>
    <row r="487" spans="2:15" ht="15.75" customHeight="1" x14ac:dyDescent="0.25">
      <c r="B487" s="147"/>
      <c r="C487" s="130"/>
      <c r="D487" s="130"/>
      <c r="E487" s="130"/>
      <c r="F487" s="130"/>
      <c r="G487" s="130"/>
      <c r="H487" s="130"/>
      <c r="I487" s="130"/>
      <c r="O487" s="3"/>
    </row>
    <row r="488" spans="2:15" ht="15.75" customHeight="1" x14ac:dyDescent="0.25">
      <c r="B488" s="147"/>
      <c r="C488" s="130"/>
      <c r="D488" s="130"/>
      <c r="E488" s="130"/>
      <c r="F488" s="130"/>
      <c r="G488" s="130"/>
      <c r="H488" s="130"/>
      <c r="I488" s="130"/>
      <c r="O488" s="3"/>
    </row>
    <row r="489" spans="2:15" ht="15.75" customHeight="1" x14ac:dyDescent="0.25">
      <c r="B489" s="147"/>
      <c r="C489" s="130"/>
      <c r="D489" s="130"/>
      <c r="E489" s="130"/>
      <c r="F489" s="130"/>
      <c r="G489" s="130"/>
      <c r="H489" s="130"/>
      <c r="I489" s="130"/>
      <c r="O489" s="3"/>
    </row>
    <row r="490" spans="2:15" ht="15.75" customHeight="1" x14ac:dyDescent="0.25">
      <c r="B490" s="147"/>
      <c r="C490" s="130"/>
      <c r="D490" s="130"/>
      <c r="E490" s="130"/>
      <c r="F490" s="130"/>
      <c r="G490" s="130"/>
      <c r="H490" s="130"/>
      <c r="I490" s="130"/>
      <c r="O490" s="3"/>
    </row>
    <row r="491" spans="2:15" ht="15.75" customHeight="1" x14ac:dyDescent="0.25">
      <c r="B491" s="147"/>
      <c r="C491" s="130"/>
      <c r="D491" s="130"/>
      <c r="E491" s="130"/>
      <c r="F491" s="130"/>
      <c r="G491" s="130"/>
      <c r="H491" s="130"/>
      <c r="I491" s="130"/>
      <c r="O491" s="3"/>
    </row>
    <row r="492" spans="2:15" ht="15.75" customHeight="1" x14ac:dyDescent="0.25">
      <c r="B492" s="147"/>
      <c r="C492" s="130"/>
      <c r="D492" s="130"/>
      <c r="E492" s="130"/>
      <c r="F492" s="130"/>
      <c r="G492" s="130"/>
      <c r="H492" s="130"/>
      <c r="I492" s="130"/>
      <c r="O492" s="3"/>
    </row>
    <row r="493" spans="2:15" ht="15.75" customHeight="1" x14ac:dyDescent="0.25">
      <c r="B493" s="147"/>
      <c r="C493" s="130"/>
      <c r="D493" s="130"/>
      <c r="E493" s="130"/>
      <c r="F493" s="130"/>
      <c r="G493" s="130"/>
      <c r="H493" s="130"/>
      <c r="I493" s="130"/>
      <c r="O493" s="3"/>
    </row>
    <row r="494" spans="2:15" ht="15.75" customHeight="1" x14ac:dyDescent="0.25">
      <c r="B494" s="147"/>
      <c r="C494" s="130"/>
      <c r="D494" s="130"/>
      <c r="E494" s="130"/>
      <c r="F494" s="130"/>
      <c r="G494" s="130"/>
      <c r="H494" s="130"/>
      <c r="I494" s="130"/>
      <c r="O494" s="3"/>
    </row>
    <row r="495" spans="2:15" ht="15.75" customHeight="1" x14ac:dyDescent="0.25">
      <c r="B495" s="147"/>
      <c r="C495" s="130"/>
      <c r="D495" s="130"/>
      <c r="E495" s="130"/>
      <c r="F495" s="130"/>
      <c r="G495" s="130"/>
      <c r="H495" s="130"/>
      <c r="I495" s="130"/>
      <c r="O495" s="3"/>
    </row>
    <row r="496" spans="2:15" ht="15.75" customHeight="1" x14ac:dyDescent="0.25">
      <c r="B496" s="147"/>
      <c r="C496" s="130"/>
      <c r="D496" s="130"/>
      <c r="E496" s="130"/>
      <c r="F496" s="130"/>
      <c r="G496" s="130"/>
      <c r="H496" s="130"/>
      <c r="I496" s="130"/>
      <c r="O496" s="3"/>
    </row>
    <row r="497" spans="2:15" ht="15.75" customHeight="1" x14ac:dyDescent="0.25">
      <c r="B497" s="147"/>
      <c r="C497" s="130"/>
      <c r="D497" s="130"/>
      <c r="E497" s="130"/>
      <c r="F497" s="130"/>
      <c r="G497" s="130"/>
      <c r="H497" s="130"/>
      <c r="I497" s="130"/>
      <c r="O497" s="3"/>
    </row>
    <row r="498" spans="2:15" ht="15.75" customHeight="1" x14ac:dyDescent="0.25">
      <c r="B498" s="147"/>
      <c r="C498" s="130"/>
      <c r="D498" s="130"/>
      <c r="E498" s="130"/>
      <c r="F498" s="130"/>
      <c r="G498" s="130"/>
      <c r="H498" s="130"/>
      <c r="I498" s="130"/>
      <c r="O498" s="3"/>
    </row>
    <row r="499" spans="2:15" ht="15.75" customHeight="1" x14ac:dyDescent="0.25">
      <c r="B499" s="147"/>
      <c r="C499" s="130"/>
      <c r="D499" s="130"/>
      <c r="E499" s="130"/>
      <c r="F499" s="130"/>
      <c r="G499" s="130"/>
      <c r="H499" s="130"/>
      <c r="I499" s="130"/>
      <c r="O499" s="3"/>
    </row>
    <row r="500" spans="2:15" ht="15.75" customHeight="1" x14ac:dyDescent="0.25">
      <c r="B500" s="147"/>
      <c r="C500" s="130"/>
      <c r="D500" s="130"/>
      <c r="E500" s="130"/>
      <c r="F500" s="130"/>
      <c r="G500" s="130"/>
      <c r="H500" s="130"/>
      <c r="I500" s="130"/>
      <c r="O500" s="3"/>
    </row>
    <row r="501" spans="2:15" ht="15.75" customHeight="1" x14ac:dyDescent="0.25">
      <c r="B501" s="147"/>
      <c r="C501" s="130"/>
      <c r="D501" s="130"/>
      <c r="E501" s="130"/>
      <c r="F501" s="130"/>
      <c r="G501" s="130"/>
      <c r="H501" s="130"/>
      <c r="I501" s="130"/>
      <c r="O501" s="3"/>
    </row>
    <row r="502" spans="2:15" ht="15.75" customHeight="1" x14ac:dyDescent="0.25">
      <c r="B502" s="147"/>
      <c r="C502" s="130"/>
      <c r="D502" s="130"/>
      <c r="E502" s="130"/>
      <c r="F502" s="130"/>
      <c r="G502" s="130"/>
      <c r="H502" s="130"/>
      <c r="I502" s="130"/>
      <c r="O502" s="3"/>
    </row>
    <row r="503" spans="2:15" ht="15.75" customHeight="1" x14ac:dyDescent="0.25">
      <c r="B503" s="147"/>
      <c r="C503" s="130"/>
      <c r="D503" s="130"/>
      <c r="E503" s="130"/>
      <c r="F503" s="130"/>
      <c r="G503" s="130"/>
      <c r="H503" s="130"/>
      <c r="I503" s="130"/>
      <c r="O503" s="3"/>
    </row>
    <row r="504" spans="2:15" ht="15.75" customHeight="1" x14ac:dyDescent="0.25">
      <c r="B504" s="147"/>
      <c r="C504" s="130"/>
      <c r="D504" s="130"/>
      <c r="E504" s="130"/>
      <c r="F504" s="130"/>
      <c r="G504" s="130"/>
      <c r="H504" s="130"/>
      <c r="I504" s="130"/>
      <c r="O504" s="3"/>
    </row>
    <row r="505" spans="2:15" ht="15.75" customHeight="1" x14ac:dyDescent="0.25">
      <c r="B505" s="147"/>
      <c r="C505" s="130"/>
      <c r="D505" s="130"/>
      <c r="E505" s="130"/>
      <c r="F505" s="130"/>
      <c r="G505" s="130"/>
      <c r="H505" s="130"/>
      <c r="I505" s="130"/>
      <c r="O505" s="3"/>
    </row>
    <row r="506" spans="2:15" ht="15.75" customHeight="1" x14ac:dyDescent="0.25">
      <c r="B506" s="147"/>
      <c r="C506" s="130"/>
      <c r="D506" s="130"/>
      <c r="E506" s="130"/>
      <c r="F506" s="130"/>
      <c r="G506" s="130"/>
      <c r="H506" s="130"/>
      <c r="I506" s="130"/>
      <c r="O506" s="3"/>
    </row>
    <row r="507" spans="2:15" ht="15.75" customHeight="1" x14ac:dyDescent="0.25">
      <c r="B507" s="147"/>
      <c r="C507" s="130"/>
      <c r="D507" s="130"/>
      <c r="E507" s="130"/>
      <c r="F507" s="130"/>
      <c r="G507" s="130"/>
      <c r="H507" s="130"/>
      <c r="I507" s="130"/>
      <c r="O507" s="3"/>
    </row>
    <row r="508" spans="2:15" ht="15.75" customHeight="1" x14ac:dyDescent="0.25">
      <c r="B508" s="147"/>
      <c r="C508" s="130"/>
      <c r="D508" s="130"/>
      <c r="E508" s="130"/>
      <c r="F508" s="130"/>
      <c r="G508" s="130"/>
      <c r="H508" s="130"/>
      <c r="I508" s="130"/>
      <c r="O508" s="3"/>
    </row>
    <row r="509" spans="2:15" ht="15.75" customHeight="1" x14ac:dyDescent="0.25">
      <c r="B509" s="147"/>
      <c r="C509" s="130"/>
      <c r="D509" s="130"/>
      <c r="E509" s="130"/>
      <c r="F509" s="130"/>
      <c r="G509" s="130"/>
      <c r="H509" s="130"/>
      <c r="I509" s="130"/>
      <c r="O509" s="3"/>
    </row>
    <row r="510" spans="2:15" ht="15.75" customHeight="1" x14ac:dyDescent="0.25">
      <c r="B510" s="147"/>
      <c r="C510" s="130"/>
      <c r="D510" s="130"/>
      <c r="E510" s="130"/>
      <c r="F510" s="130"/>
      <c r="G510" s="130"/>
      <c r="H510" s="130"/>
      <c r="I510" s="130"/>
      <c r="O510" s="3"/>
    </row>
    <row r="511" spans="2:15" ht="15.75" customHeight="1" x14ac:dyDescent="0.25">
      <c r="B511" s="147"/>
      <c r="C511" s="130"/>
      <c r="D511" s="130"/>
      <c r="E511" s="130"/>
      <c r="F511" s="130"/>
      <c r="G511" s="130"/>
      <c r="H511" s="130"/>
      <c r="I511" s="130"/>
      <c r="O511" s="3"/>
    </row>
    <row r="512" spans="2:15" ht="15.75" customHeight="1" x14ac:dyDescent="0.25">
      <c r="B512" s="147"/>
      <c r="C512" s="130"/>
      <c r="D512" s="130"/>
      <c r="E512" s="130"/>
      <c r="F512" s="130"/>
      <c r="G512" s="130"/>
      <c r="H512" s="130"/>
      <c r="I512" s="130"/>
      <c r="O512" s="3"/>
    </row>
    <row r="513" spans="2:15" ht="15.75" customHeight="1" x14ac:dyDescent="0.25">
      <c r="B513" s="147"/>
      <c r="C513" s="130"/>
      <c r="D513" s="130"/>
      <c r="E513" s="130"/>
      <c r="F513" s="130"/>
      <c r="G513" s="130"/>
      <c r="H513" s="130"/>
      <c r="I513" s="130"/>
      <c r="O513" s="3"/>
    </row>
    <row r="514" spans="2:15" ht="15.75" customHeight="1" x14ac:dyDescent="0.25">
      <c r="B514" s="147"/>
      <c r="C514" s="130"/>
      <c r="D514" s="130"/>
      <c r="E514" s="130"/>
      <c r="F514" s="130"/>
      <c r="G514" s="130"/>
      <c r="H514" s="130"/>
      <c r="I514" s="130"/>
      <c r="O514" s="3"/>
    </row>
    <row r="515" spans="2:15" ht="15.75" customHeight="1" x14ac:dyDescent="0.25">
      <c r="B515" s="147"/>
      <c r="C515" s="130"/>
      <c r="D515" s="130"/>
      <c r="E515" s="130"/>
      <c r="F515" s="130"/>
      <c r="G515" s="130"/>
      <c r="H515" s="130"/>
      <c r="I515" s="130"/>
      <c r="O515" s="3"/>
    </row>
    <row r="516" spans="2:15" ht="15.75" customHeight="1" x14ac:dyDescent="0.25">
      <c r="B516" s="147"/>
      <c r="C516" s="130"/>
      <c r="D516" s="130"/>
      <c r="E516" s="130"/>
      <c r="F516" s="130"/>
      <c r="G516" s="130"/>
      <c r="H516" s="130"/>
      <c r="I516" s="130"/>
      <c r="O516" s="3"/>
    </row>
    <row r="517" spans="2:15" ht="15.75" customHeight="1" x14ac:dyDescent="0.25">
      <c r="B517" s="147"/>
      <c r="C517" s="130"/>
      <c r="D517" s="130"/>
      <c r="E517" s="130"/>
      <c r="F517" s="130"/>
      <c r="G517" s="130"/>
      <c r="H517" s="130"/>
      <c r="I517" s="130"/>
      <c r="O517" s="3"/>
    </row>
    <row r="518" spans="2:15" ht="15.75" customHeight="1" x14ac:dyDescent="0.25">
      <c r="B518" s="147"/>
      <c r="C518" s="130"/>
      <c r="D518" s="130"/>
      <c r="E518" s="130"/>
      <c r="F518" s="130"/>
      <c r="G518" s="130"/>
      <c r="H518" s="130"/>
      <c r="I518" s="130"/>
      <c r="O518" s="3"/>
    </row>
    <row r="519" spans="2:15" ht="15.75" customHeight="1" x14ac:dyDescent="0.25">
      <c r="B519" s="147"/>
      <c r="C519" s="130"/>
      <c r="D519" s="130"/>
      <c r="E519" s="130"/>
      <c r="F519" s="130"/>
      <c r="G519" s="130"/>
      <c r="H519" s="130"/>
      <c r="I519" s="130"/>
      <c r="O519" s="3"/>
    </row>
    <row r="520" spans="2:15" ht="15.75" customHeight="1" x14ac:dyDescent="0.25">
      <c r="B520" s="147"/>
      <c r="C520" s="130"/>
      <c r="D520" s="130"/>
      <c r="E520" s="130"/>
      <c r="F520" s="130"/>
      <c r="G520" s="130"/>
      <c r="H520" s="130"/>
      <c r="I520" s="130"/>
      <c r="O520" s="3"/>
    </row>
    <row r="521" spans="2:15" ht="15.75" customHeight="1" x14ac:dyDescent="0.25">
      <c r="B521" s="147"/>
      <c r="C521" s="130"/>
      <c r="D521" s="130"/>
      <c r="E521" s="130"/>
      <c r="F521" s="130"/>
      <c r="G521" s="130"/>
      <c r="H521" s="130"/>
      <c r="I521" s="130"/>
      <c r="O521" s="3"/>
    </row>
    <row r="522" spans="2:15" ht="15.75" customHeight="1" x14ac:dyDescent="0.25">
      <c r="B522" s="147"/>
      <c r="C522" s="130"/>
      <c r="D522" s="130"/>
      <c r="E522" s="130"/>
      <c r="F522" s="130"/>
      <c r="G522" s="130"/>
      <c r="H522" s="130"/>
      <c r="I522" s="130"/>
      <c r="O522" s="3"/>
    </row>
    <row r="523" spans="2:15" ht="15.75" customHeight="1" x14ac:dyDescent="0.25">
      <c r="B523" s="147"/>
      <c r="C523" s="130"/>
      <c r="D523" s="130"/>
      <c r="E523" s="130"/>
      <c r="F523" s="130"/>
      <c r="G523" s="130"/>
      <c r="H523" s="130"/>
      <c r="I523" s="130"/>
      <c r="O523" s="3"/>
    </row>
    <row r="524" spans="2:15" ht="15.75" customHeight="1" x14ac:dyDescent="0.25">
      <c r="B524" s="147"/>
      <c r="C524" s="130"/>
      <c r="D524" s="130"/>
      <c r="E524" s="130"/>
      <c r="F524" s="130"/>
      <c r="G524" s="130"/>
      <c r="H524" s="130"/>
      <c r="I524" s="130"/>
      <c r="O524" s="3"/>
    </row>
    <row r="525" spans="2:15" ht="15.75" customHeight="1" x14ac:dyDescent="0.25">
      <c r="B525" s="147"/>
      <c r="C525" s="130"/>
      <c r="D525" s="130"/>
      <c r="E525" s="130"/>
      <c r="F525" s="130"/>
      <c r="G525" s="130"/>
      <c r="H525" s="130"/>
      <c r="I525" s="130"/>
      <c r="O525" s="3"/>
    </row>
    <row r="526" spans="2:15" ht="15.75" customHeight="1" x14ac:dyDescent="0.25">
      <c r="B526" s="147"/>
      <c r="C526" s="130"/>
      <c r="D526" s="130"/>
      <c r="E526" s="130"/>
      <c r="F526" s="130"/>
      <c r="G526" s="130"/>
      <c r="H526" s="130"/>
      <c r="I526" s="130"/>
      <c r="O526" s="3"/>
    </row>
    <row r="527" spans="2:15" ht="15.75" customHeight="1" x14ac:dyDescent="0.25">
      <c r="B527" s="147"/>
      <c r="C527" s="130"/>
      <c r="D527" s="130"/>
      <c r="E527" s="130"/>
      <c r="F527" s="130"/>
      <c r="G527" s="130"/>
      <c r="H527" s="130"/>
      <c r="I527" s="130"/>
      <c r="O527" s="3"/>
    </row>
    <row r="528" spans="2:15" ht="15.75" customHeight="1" x14ac:dyDescent="0.25">
      <c r="B528" s="147"/>
      <c r="C528" s="130"/>
      <c r="D528" s="130"/>
      <c r="E528" s="130"/>
      <c r="F528" s="130"/>
      <c r="G528" s="130"/>
      <c r="H528" s="130"/>
      <c r="I528" s="130"/>
      <c r="O528" s="3"/>
    </row>
    <row r="529" spans="2:15" ht="15.75" customHeight="1" x14ac:dyDescent="0.25">
      <c r="B529" s="147"/>
      <c r="C529" s="130"/>
      <c r="D529" s="130"/>
      <c r="E529" s="130"/>
      <c r="F529" s="130"/>
      <c r="G529" s="130"/>
      <c r="H529" s="130"/>
      <c r="I529" s="130"/>
      <c r="O529" s="3"/>
    </row>
    <row r="530" spans="2:15" ht="15.75" customHeight="1" x14ac:dyDescent="0.25">
      <c r="B530" s="147"/>
      <c r="C530" s="130"/>
      <c r="D530" s="130"/>
      <c r="E530" s="130"/>
      <c r="F530" s="130"/>
      <c r="G530" s="130"/>
      <c r="H530" s="130"/>
      <c r="I530" s="130"/>
      <c r="O530" s="3"/>
    </row>
    <row r="531" spans="2:15" ht="15.75" customHeight="1" x14ac:dyDescent="0.25">
      <c r="B531" s="147"/>
      <c r="C531" s="130"/>
      <c r="D531" s="130"/>
      <c r="E531" s="130"/>
      <c r="F531" s="130"/>
      <c r="G531" s="130"/>
      <c r="H531" s="130"/>
      <c r="I531" s="130"/>
      <c r="O531" s="3"/>
    </row>
    <row r="532" spans="2:15" ht="15.75" customHeight="1" x14ac:dyDescent="0.25">
      <c r="B532" s="147"/>
      <c r="C532" s="130"/>
      <c r="D532" s="130"/>
      <c r="E532" s="130"/>
      <c r="F532" s="130"/>
      <c r="G532" s="130"/>
      <c r="H532" s="130"/>
      <c r="I532" s="130"/>
      <c r="O532" s="3"/>
    </row>
    <row r="533" spans="2:15" ht="15.75" customHeight="1" x14ac:dyDescent="0.25">
      <c r="B533" s="147"/>
      <c r="C533" s="130"/>
      <c r="D533" s="130"/>
      <c r="E533" s="130"/>
      <c r="F533" s="130"/>
      <c r="G533" s="130"/>
      <c r="H533" s="130"/>
      <c r="I533" s="130"/>
      <c r="O533" s="3"/>
    </row>
    <row r="534" spans="2:15" ht="15.75" customHeight="1" x14ac:dyDescent="0.25">
      <c r="B534" s="147"/>
      <c r="C534" s="130"/>
      <c r="D534" s="130"/>
      <c r="E534" s="130"/>
      <c r="F534" s="130"/>
      <c r="G534" s="130"/>
      <c r="H534" s="130"/>
      <c r="I534" s="130"/>
      <c r="O534" s="3"/>
    </row>
    <row r="535" spans="2:15" ht="15.75" customHeight="1" x14ac:dyDescent="0.25">
      <c r="B535" s="147"/>
      <c r="C535" s="130"/>
      <c r="D535" s="130"/>
      <c r="E535" s="130"/>
      <c r="F535" s="130"/>
      <c r="G535" s="130"/>
      <c r="H535" s="130"/>
      <c r="I535" s="130"/>
      <c r="O535" s="3"/>
    </row>
    <row r="536" spans="2:15" ht="15.75" customHeight="1" x14ac:dyDescent="0.25">
      <c r="B536" s="147"/>
      <c r="C536" s="130"/>
      <c r="D536" s="130"/>
      <c r="E536" s="130"/>
      <c r="F536" s="130"/>
      <c r="G536" s="130"/>
      <c r="H536" s="130"/>
      <c r="I536" s="130"/>
      <c r="O536" s="3"/>
    </row>
    <row r="537" spans="2:15" ht="15.75" customHeight="1" x14ac:dyDescent="0.25">
      <c r="B537" s="147"/>
      <c r="C537" s="130"/>
      <c r="D537" s="130"/>
      <c r="E537" s="130"/>
      <c r="F537" s="130"/>
      <c r="G537" s="130"/>
      <c r="H537" s="130"/>
      <c r="I537" s="130"/>
      <c r="O537" s="3"/>
    </row>
    <row r="538" spans="2:15" ht="15.75" customHeight="1" x14ac:dyDescent="0.25">
      <c r="B538" s="147"/>
      <c r="C538" s="130"/>
      <c r="D538" s="130"/>
      <c r="E538" s="130"/>
      <c r="F538" s="130"/>
      <c r="G538" s="130"/>
      <c r="H538" s="130"/>
      <c r="I538" s="130"/>
      <c r="O538" s="3"/>
    </row>
    <row r="539" spans="2:15" ht="15.75" customHeight="1" x14ac:dyDescent="0.25">
      <c r="B539" s="147"/>
      <c r="C539" s="130"/>
      <c r="D539" s="130"/>
      <c r="E539" s="130"/>
      <c r="F539" s="130"/>
      <c r="G539" s="130"/>
      <c r="H539" s="130"/>
      <c r="I539" s="130"/>
      <c r="O539" s="3"/>
    </row>
    <row r="540" spans="2:15" ht="15.75" customHeight="1" x14ac:dyDescent="0.25">
      <c r="B540" s="147"/>
      <c r="C540" s="130"/>
      <c r="D540" s="130"/>
      <c r="E540" s="130"/>
      <c r="F540" s="130"/>
      <c r="G540" s="130"/>
      <c r="H540" s="130"/>
      <c r="I540" s="130"/>
      <c r="O540" s="3"/>
    </row>
    <row r="541" spans="2:15" ht="15.75" customHeight="1" x14ac:dyDescent="0.25">
      <c r="B541" s="147"/>
      <c r="C541" s="130"/>
      <c r="D541" s="130"/>
      <c r="E541" s="130"/>
      <c r="F541" s="130"/>
      <c r="G541" s="130"/>
      <c r="H541" s="130"/>
      <c r="I541" s="130"/>
      <c r="O541" s="3"/>
    </row>
    <row r="542" spans="2:15" ht="15.75" customHeight="1" x14ac:dyDescent="0.25">
      <c r="B542" s="147"/>
      <c r="C542" s="130"/>
      <c r="D542" s="130"/>
      <c r="E542" s="130"/>
      <c r="F542" s="130"/>
      <c r="G542" s="130"/>
      <c r="H542" s="130"/>
      <c r="I542" s="130"/>
      <c r="O542" s="3"/>
    </row>
    <row r="543" spans="2:15" ht="15.75" customHeight="1" x14ac:dyDescent="0.25">
      <c r="B543" s="147"/>
      <c r="C543" s="130"/>
      <c r="D543" s="130"/>
      <c r="E543" s="130"/>
      <c r="F543" s="130"/>
      <c r="G543" s="130"/>
      <c r="H543" s="130"/>
      <c r="I543" s="130"/>
      <c r="O543" s="3"/>
    </row>
    <row r="544" spans="2:15" ht="15.75" customHeight="1" x14ac:dyDescent="0.25">
      <c r="B544" s="147"/>
      <c r="C544" s="130"/>
      <c r="D544" s="130"/>
      <c r="E544" s="130"/>
      <c r="F544" s="130"/>
      <c r="G544" s="130"/>
      <c r="H544" s="130"/>
      <c r="I544" s="130"/>
      <c r="O544" s="3"/>
    </row>
    <row r="545" spans="2:15" ht="15.75" customHeight="1" x14ac:dyDescent="0.25">
      <c r="B545" s="147"/>
      <c r="C545" s="130"/>
      <c r="D545" s="130"/>
      <c r="E545" s="130"/>
      <c r="F545" s="130"/>
      <c r="G545" s="130"/>
      <c r="H545" s="130"/>
      <c r="I545" s="130"/>
      <c r="O545" s="3"/>
    </row>
    <row r="546" spans="2:15" ht="15.75" customHeight="1" x14ac:dyDescent="0.25">
      <c r="B546" s="147"/>
      <c r="C546" s="130"/>
      <c r="D546" s="130"/>
      <c r="E546" s="130"/>
      <c r="F546" s="130"/>
      <c r="G546" s="130"/>
      <c r="H546" s="130"/>
      <c r="I546" s="130"/>
      <c r="O546" s="3"/>
    </row>
    <row r="547" spans="2:15" ht="15.75" customHeight="1" x14ac:dyDescent="0.25">
      <c r="B547" s="147"/>
      <c r="C547" s="130"/>
      <c r="D547" s="130"/>
      <c r="E547" s="130"/>
      <c r="F547" s="130"/>
      <c r="G547" s="130"/>
      <c r="H547" s="130"/>
      <c r="I547" s="130"/>
      <c r="O547" s="3"/>
    </row>
    <row r="548" spans="2:15" ht="15.75" customHeight="1" x14ac:dyDescent="0.25">
      <c r="B548" s="147"/>
      <c r="C548" s="130"/>
      <c r="D548" s="130"/>
      <c r="E548" s="130"/>
      <c r="F548" s="130"/>
      <c r="G548" s="130"/>
      <c r="H548" s="130"/>
      <c r="I548" s="130"/>
      <c r="O548" s="3"/>
    </row>
    <row r="549" spans="2:15" ht="15.75" customHeight="1" x14ac:dyDescent="0.25">
      <c r="B549" s="147"/>
      <c r="C549" s="130"/>
      <c r="D549" s="130"/>
      <c r="E549" s="130"/>
      <c r="F549" s="130"/>
      <c r="G549" s="130"/>
      <c r="H549" s="130"/>
      <c r="I549" s="130"/>
      <c r="O549" s="3"/>
    </row>
    <row r="550" spans="2:15" ht="15.75" customHeight="1" x14ac:dyDescent="0.25">
      <c r="B550" s="147"/>
      <c r="C550" s="130"/>
      <c r="D550" s="130"/>
      <c r="E550" s="130"/>
      <c r="F550" s="130"/>
      <c r="G550" s="130"/>
      <c r="H550" s="130"/>
      <c r="I550" s="130"/>
      <c r="O550" s="3"/>
    </row>
    <row r="551" spans="2:15" ht="15.75" customHeight="1" x14ac:dyDescent="0.25">
      <c r="B551" s="147"/>
      <c r="C551" s="130"/>
      <c r="D551" s="130"/>
      <c r="E551" s="130"/>
      <c r="F551" s="130"/>
      <c r="G551" s="130"/>
      <c r="H551" s="130"/>
      <c r="I551" s="130"/>
      <c r="O551" s="3"/>
    </row>
    <row r="552" spans="2:15" ht="15.75" customHeight="1" x14ac:dyDescent="0.25">
      <c r="B552" s="147"/>
      <c r="C552" s="130"/>
      <c r="D552" s="130"/>
      <c r="E552" s="130"/>
      <c r="F552" s="130"/>
      <c r="G552" s="130"/>
      <c r="H552" s="130"/>
      <c r="I552" s="130"/>
      <c r="O552" s="3"/>
    </row>
    <row r="553" spans="2:15" ht="15.75" customHeight="1" x14ac:dyDescent="0.25">
      <c r="B553" s="147"/>
      <c r="C553" s="130"/>
      <c r="D553" s="130"/>
      <c r="E553" s="130"/>
      <c r="F553" s="130"/>
      <c r="G553" s="130"/>
      <c r="H553" s="130"/>
      <c r="I553" s="130"/>
      <c r="O553" s="3"/>
    </row>
    <row r="554" spans="2:15" ht="15.75" customHeight="1" x14ac:dyDescent="0.25">
      <c r="B554" s="147"/>
      <c r="C554" s="130"/>
      <c r="D554" s="130"/>
      <c r="E554" s="130"/>
      <c r="F554" s="130"/>
      <c r="G554" s="130"/>
      <c r="H554" s="130"/>
      <c r="I554" s="130"/>
      <c r="O554" s="3"/>
    </row>
    <row r="555" spans="2:15" ht="15.75" customHeight="1" x14ac:dyDescent="0.25">
      <c r="B555" s="147"/>
      <c r="C555" s="130"/>
      <c r="D555" s="130"/>
      <c r="E555" s="130"/>
      <c r="F555" s="130"/>
      <c r="G555" s="130"/>
      <c r="H555" s="130"/>
      <c r="I555" s="130"/>
      <c r="O555" s="3"/>
    </row>
    <row r="556" spans="2:15" ht="15.75" customHeight="1" x14ac:dyDescent="0.25">
      <c r="B556" s="147"/>
      <c r="C556" s="130"/>
      <c r="D556" s="130"/>
      <c r="E556" s="130"/>
      <c r="F556" s="130"/>
      <c r="G556" s="130"/>
      <c r="H556" s="130"/>
      <c r="I556" s="130"/>
      <c r="O556" s="3"/>
    </row>
    <row r="557" spans="2:15" ht="15.75" customHeight="1" x14ac:dyDescent="0.25">
      <c r="B557" s="147"/>
      <c r="C557" s="130"/>
      <c r="D557" s="130"/>
      <c r="E557" s="130"/>
      <c r="F557" s="130"/>
      <c r="G557" s="130"/>
      <c r="H557" s="130"/>
      <c r="I557" s="130"/>
      <c r="O557" s="3"/>
    </row>
    <row r="558" spans="2:15" ht="15.75" customHeight="1" x14ac:dyDescent="0.25">
      <c r="B558" s="147"/>
      <c r="C558" s="130"/>
      <c r="D558" s="130"/>
      <c r="E558" s="130"/>
      <c r="F558" s="130"/>
      <c r="G558" s="130"/>
      <c r="H558" s="130"/>
      <c r="I558" s="130"/>
      <c r="O558" s="3"/>
    </row>
    <row r="559" spans="2:15" ht="15.75" customHeight="1" x14ac:dyDescent="0.25">
      <c r="B559" s="147"/>
      <c r="C559" s="130"/>
      <c r="D559" s="130"/>
      <c r="E559" s="130"/>
      <c r="F559" s="130"/>
      <c r="G559" s="130"/>
      <c r="H559" s="130"/>
      <c r="I559" s="130"/>
      <c r="O559" s="3"/>
    </row>
    <row r="560" spans="2:15" ht="15.75" customHeight="1" x14ac:dyDescent="0.25">
      <c r="B560" s="147"/>
      <c r="C560" s="130"/>
      <c r="D560" s="130"/>
      <c r="E560" s="130"/>
      <c r="F560" s="130"/>
      <c r="G560" s="130"/>
      <c r="H560" s="130"/>
      <c r="I560" s="130"/>
      <c r="O560" s="3"/>
    </row>
    <row r="561" spans="2:15" ht="15.75" customHeight="1" x14ac:dyDescent="0.25">
      <c r="B561" s="147"/>
      <c r="C561" s="130"/>
      <c r="D561" s="130"/>
      <c r="E561" s="130"/>
      <c r="F561" s="130"/>
      <c r="G561" s="130"/>
      <c r="H561" s="130"/>
      <c r="I561" s="130"/>
      <c r="O561" s="3"/>
    </row>
    <row r="562" spans="2:15" ht="15.75" customHeight="1" x14ac:dyDescent="0.25">
      <c r="B562" s="147"/>
      <c r="C562" s="130"/>
      <c r="D562" s="130"/>
      <c r="E562" s="130"/>
      <c r="F562" s="130"/>
      <c r="G562" s="130"/>
      <c r="H562" s="130"/>
      <c r="I562" s="130"/>
      <c r="O562" s="3"/>
    </row>
    <row r="563" spans="2:15" ht="15.75" customHeight="1" x14ac:dyDescent="0.25">
      <c r="B563" s="147"/>
      <c r="C563" s="130"/>
      <c r="D563" s="130"/>
      <c r="E563" s="130"/>
      <c r="F563" s="130"/>
      <c r="G563" s="130"/>
      <c r="H563" s="130"/>
      <c r="I563" s="130"/>
      <c r="O563" s="3"/>
    </row>
    <row r="564" spans="2:15" ht="15.75" customHeight="1" x14ac:dyDescent="0.25">
      <c r="B564" s="147"/>
      <c r="C564" s="130"/>
      <c r="D564" s="130"/>
      <c r="E564" s="130"/>
      <c r="F564" s="130"/>
      <c r="G564" s="130"/>
      <c r="H564" s="130"/>
      <c r="I564" s="130"/>
      <c r="O564" s="3"/>
    </row>
    <row r="565" spans="2:15" ht="15.75" customHeight="1" x14ac:dyDescent="0.25">
      <c r="B565" s="147"/>
      <c r="C565" s="130"/>
      <c r="D565" s="130"/>
      <c r="E565" s="130"/>
      <c r="F565" s="130"/>
      <c r="G565" s="130"/>
      <c r="H565" s="130"/>
      <c r="I565" s="130"/>
      <c r="O565" s="3"/>
    </row>
    <row r="566" spans="2:15" ht="15.75" customHeight="1" x14ac:dyDescent="0.25">
      <c r="B566" s="147"/>
      <c r="C566" s="130"/>
      <c r="D566" s="130"/>
      <c r="E566" s="130"/>
      <c r="F566" s="130"/>
      <c r="G566" s="130"/>
      <c r="H566" s="130"/>
      <c r="I566" s="130"/>
      <c r="O566" s="3"/>
    </row>
    <row r="567" spans="2:15" ht="15.75" customHeight="1" x14ac:dyDescent="0.25">
      <c r="B567" s="147"/>
      <c r="C567" s="130"/>
      <c r="D567" s="130"/>
      <c r="E567" s="130"/>
      <c r="F567" s="130"/>
      <c r="G567" s="130"/>
      <c r="H567" s="130"/>
      <c r="I567" s="130"/>
      <c r="O567" s="3"/>
    </row>
    <row r="568" spans="2:15" ht="15.75" customHeight="1" x14ac:dyDescent="0.25">
      <c r="B568" s="147"/>
      <c r="C568" s="130"/>
      <c r="D568" s="130"/>
      <c r="E568" s="130"/>
      <c r="F568" s="130"/>
      <c r="G568" s="130"/>
      <c r="H568" s="130"/>
      <c r="I568" s="130"/>
      <c r="O568" s="3"/>
    </row>
    <row r="569" spans="2:15" ht="15.75" customHeight="1" x14ac:dyDescent="0.25">
      <c r="B569" s="147"/>
      <c r="C569" s="130"/>
      <c r="D569" s="130"/>
      <c r="E569" s="130"/>
      <c r="F569" s="130"/>
      <c r="G569" s="130"/>
      <c r="H569" s="130"/>
      <c r="I569" s="130"/>
      <c r="O569" s="3"/>
    </row>
    <row r="570" spans="2:15" ht="15.75" customHeight="1" x14ac:dyDescent="0.25">
      <c r="B570" s="147"/>
      <c r="C570" s="130"/>
      <c r="D570" s="130"/>
      <c r="E570" s="130"/>
      <c r="F570" s="130"/>
      <c r="G570" s="130"/>
      <c r="H570" s="130"/>
      <c r="I570" s="130"/>
      <c r="O570" s="3"/>
    </row>
    <row r="571" spans="2:15" ht="15.75" customHeight="1" x14ac:dyDescent="0.25">
      <c r="B571" s="147"/>
      <c r="C571" s="130"/>
      <c r="D571" s="130"/>
      <c r="E571" s="130"/>
      <c r="F571" s="130"/>
      <c r="G571" s="130"/>
      <c r="H571" s="130"/>
      <c r="I571" s="130"/>
      <c r="O571" s="3"/>
    </row>
    <row r="572" spans="2:15" ht="15.75" customHeight="1" x14ac:dyDescent="0.25">
      <c r="B572" s="147"/>
      <c r="C572" s="130"/>
      <c r="D572" s="130"/>
      <c r="E572" s="130"/>
      <c r="F572" s="130"/>
      <c r="G572" s="130"/>
      <c r="H572" s="130"/>
      <c r="I572" s="130"/>
      <c r="O572" s="3"/>
    </row>
    <row r="573" spans="2:15" ht="15.75" customHeight="1" x14ac:dyDescent="0.25">
      <c r="B573" s="147"/>
      <c r="C573" s="130"/>
      <c r="D573" s="130"/>
      <c r="E573" s="130"/>
      <c r="F573" s="130"/>
      <c r="G573" s="130"/>
      <c r="H573" s="130"/>
      <c r="I573" s="130"/>
      <c r="O573" s="3"/>
    </row>
    <row r="574" spans="2:15" ht="15.75" customHeight="1" x14ac:dyDescent="0.25">
      <c r="B574" s="147"/>
      <c r="C574" s="130"/>
      <c r="D574" s="130"/>
      <c r="E574" s="130"/>
      <c r="F574" s="130"/>
      <c r="G574" s="130"/>
      <c r="H574" s="130"/>
      <c r="I574" s="130"/>
      <c r="O574" s="3"/>
    </row>
    <row r="575" spans="2:15" ht="15.75" customHeight="1" x14ac:dyDescent="0.25">
      <c r="B575" s="147"/>
      <c r="C575" s="130"/>
      <c r="D575" s="130"/>
      <c r="E575" s="130"/>
      <c r="F575" s="130"/>
      <c r="G575" s="130"/>
      <c r="H575" s="130"/>
      <c r="I575" s="130"/>
      <c r="O575" s="3"/>
    </row>
    <row r="576" spans="2:15" ht="15.75" customHeight="1" x14ac:dyDescent="0.25">
      <c r="B576" s="147"/>
      <c r="C576" s="130"/>
      <c r="D576" s="130"/>
      <c r="E576" s="130"/>
      <c r="F576" s="130"/>
      <c r="G576" s="130"/>
      <c r="H576" s="130"/>
      <c r="I576" s="130"/>
      <c r="O576" s="3"/>
    </row>
    <row r="577" spans="2:15" ht="15.75" customHeight="1" x14ac:dyDescent="0.25">
      <c r="B577" s="147"/>
      <c r="C577" s="130"/>
      <c r="D577" s="130"/>
      <c r="E577" s="130"/>
      <c r="F577" s="130"/>
      <c r="G577" s="130"/>
      <c r="H577" s="130"/>
      <c r="I577" s="130"/>
      <c r="O577" s="3"/>
    </row>
    <row r="578" spans="2:15" ht="15.75" customHeight="1" x14ac:dyDescent="0.25">
      <c r="B578" s="147"/>
      <c r="C578" s="130"/>
      <c r="D578" s="130"/>
      <c r="E578" s="130"/>
      <c r="F578" s="130"/>
      <c r="G578" s="130"/>
      <c r="H578" s="130"/>
      <c r="I578" s="130"/>
      <c r="O578" s="3"/>
    </row>
    <row r="579" spans="2:15" ht="15.75" customHeight="1" x14ac:dyDescent="0.25">
      <c r="B579" s="147"/>
      <c r="C579" s="130"/>
      <c r="D579" s="130"/>
      <c r="E579" s="130"/>
      <c r="F579" s="130"/>
      <c r="G579" s="130"/>
      <c r="H579" s="130"/>
      <c r="I579" s="130"/>
      <c r="O579" s="3"/>
    </row>
    <row r="580" spans="2:15" ht="15.75" customHeight="1" x14ac:dyDescent="0.25">
      <c r="B580" s="147"/>
      <c r="C580" s="130"/>
      <c r="D580" s="130"/>
      <c r="E580" s="130"/>
      <c r="F580" s="130"/>
      <c r="G580" s="130"/>
      <c r="H580" s="130"/>
      <c r="I580" s="130"/>
      <c r="O580" s="3"/>
    </row>
    <row r="581" spans="2:15" ht="15.75" customHeight="1" x14ac:dyDescent="0.25">
      <c r="B581" s="147"/>
      <c r="C581" s="130"/>
      <c r="D581" s="130"/>
      <c r="E581" s="130"/>
      <c r="F581" s="130"/>
      <c r="G581" s="130"/>
      <c r="H581" s="130"/>
      <c r="I581" s="130"/>
      <c r="O581" s="3"/>
    </row>
    <row r="582" spans="2:15" ht="15.75" customHeight="1" x14ac:dyDescent="0.25">
      <c r="B582" s="147"/>
      <c r="C582" s="130"/>
      <c r="D582" s="130"/>
      <c r="E582" s="130"/>
      <c r="F582" s="130"/>
      <c r="G582" s="130"/>
      <c r="H582" s="130"/>
      <c r="I582" s="130"/>
      <c r="O582" s="3"/>
    </row>
    <row r="583" spans="2:15" ht="15.75" customHeight="1" x14ac:dyDescent="0.25">
      <c r="B583" s="147"/>
      <c r="C583" s="130"/>
      <c r="D583" s="130"/>
      <c r="E583" s="130"/>
      <c r="F583" s="130"/>
      <c r="G583" s="130"/>
      <c r="H583" s="130"/>
      <c r="I583" s="130"/>
      <c r="O583" s="3"/>
    </row>
    <row r="584" spans="2:15" ht="15.75" customHeight="1" x14ac:dyDescent="0.25">
      <c r="B584" s="147"/>
      <c r="C584" s="130"/>
      <c r="D584" s="130"/>
      <c r="E584" s="130"/>
      <c r="F584" s="130"/>
      <c r="G584" s="130"/>
      <c r="H584" s="130"/>
      <c r="I584" s="130"/>
      <c r="O584" s="3"/>
    </row>
    <row r="585" spans="2:15" ht="15.75" customHeight="1" x14ac:dyDescent="0.25">
      <c r="B585" s="147"/>
      <c r="C585" s="130"/>
      <c r="D585" s="130"/>
      <c r="E585" s="130"/>
      <c r="F585" s="130"/>
      <c r="G585" s="130"/>
      <c r="H585" s="130"/>
      <c r="I585" s="130"/>
      <c r="O585" s="3"/>
    </row>
    <row r="586" spans="2:15" ht="15.75" customHeight="1" x14ac:dyDescent="0.25">
      <c r="B586" s="147"/>
      <c r="C586" s="130"/>
      <c r="D586" s="130"/>
      <c r="E586" s="130"/>
      <c r="F586" s="130"/>
      <c r="G586" s="130"/>
      <c r="H586" s="130"/>
      <c r="I586" s="130"/>
      <c r="O586" s="3"/>
    </row>
    <row r="587" spans="2:15" ht="15.75" customHeight="1" x14ac:dyDescent="0.25">
      <c r="B587" s="147"/>
      <c r="C587" s="130"/>
      <c r="D587" s="130"/>
      <c r="E587" s="130"/>
      <c r="F587" s="130"/>
      <c r="G587" s="130"/>
      <c r="H587" s="130"/>
      <c r="I587" s="130"/>
      <c r="O587" s="3"/>
    </row>
    <row r="588" spans="2:15" ht="15.75" customHeight="1" x14ac:dyDescent="0.25">
      <c r="B588" s="147"/>
      <c r="C588" s="130"/>
      <c r="D588" s="130"/>
      <c r="E588" s="130"/>
      <c r="F588" s="130"/>
      <c r="G588" s="130"/>
      <c r="H588" s="130"/>
      <c r="I588" s="130"/>
      <c r="O588" s="3"/>
    </row>
    <row r="589" spans="2:15" ht="15.75" customHeight="1" x14ac:dyDescent="0.25">
      <c r="B589" s="147"/>
      <c r="C589" s="130"/>
      <c r="D589" s="130"/>
      <c r="E589" s="130"/>
      <c r="F589" s="130"/>
      <c r="G589" s="130"/>
      <c r="H589" s="130"/>
      <c r="I589" s="130"/>
      <c r="O589" s="3"/>
    </row>
    <row r="590" spans="2:15" ht="15.75" customHeight="1" x14ac:dyDescent="0.25">
      <c r="B590" s="147"/>
      <c r="C590" s="130"/>
      <c r="D590" s="130"/>
      <c r="E590" s="130"/>
      <c r="F590" s="130"/>
      <c r="G590" s="130"/>
      <c r="H590" s="130"/>
      <c r="I590" s="130"/>
      <c r="O590" s="3"/>
    </row>
    <row r="591" spans="2:15" ht="15.75" customHeight="1" x14ac:dyDescent="0.25">
      <c r="B591" s="147"/>
      <c r="C591" s="130"/>
      <c r="D591" s="130"/>
      <c r="E591" s="130"/>
      <c r="F591" s="130"/>
      <c r="G591" s="130"/>
      <c r="H591" s="130"/>
      <c r="I591" s="130"/>
      <c r="O591" s="3"/>
    </row>
    <row r="592" spans="2:15" ht="15.75" customHeight="1" x14ac:dyDescent="0.25">
      <c r="B592" s="147"/>
      <c r="C592" s="130"/>
      <c r="D592" s="130"/>
      <c r="E592" s="130"/>
      <c r="F592" s="130"/>
      <c r="G592" s="130"/>
      <c r="H592" s="130"/>
      <c r="I592" s="130"/>
      <c r="O592" s="3"/>
    </row>
    <row r="593" spans="2:15" ht="15.75" customHeight="1" x14ac:dyDescent="0.25">
      <c r="B593" s="147"/>
      <c r="C593" s="130"/>
      <c r="D593" s="130"/>
      <c r="E593" s="130"/>
      <c r="F593" s="130"/>
      <c r="G593" s="130"/>
      <c r="H593" s="130"/>
      <c r="I593" s="130"/>
      <c r="O593" s="3"/>
    </row>
    <row r="594" spans="2:15" ht="15.75" customHeight="1" x14ac:dyDescent="0.25">
      <c r="B594" s="147"/>
      <c r="C594" s="130"/>
      <c r="D594" s="130"/>
      <c r="E594" s="130"/>
      <c r="F594" s="130"/>
      <c r="G594" s="130"/>
      <c r="H594" s="130"/>
      <c r="I594" s="130"/>
      <c r="O594" s="3"/>
    </row>
    <row r="595" spans="2:15" ht="15.75" customHeight="1" x14ac:dyDescent="0.25">
      <c r="B595" s="147"/>
      <c r="C595" s="130"/>
      <c r="D595" s="130"/>
      <c r="E595" s="130"/>
      <c r="F595" s="130"/>
      <c r="G595" s="130"/>
      <c r="H595" s="130"/>
      <c r="I595" s="130"/>
      <c r="O595" s="3"/>
    </row>
    <row r="596" spans="2:15" ht="15.75" customHeight="1" x14ac:dyDescent="0.25">
      <c r="B596" s="147"/>
      <c r="C596" s="130"/>
      <c r="D596" s="130"/>
      <c r="E596" s="130"/>
      <c r="F596" s="130"/>
      <c r="G596" s="130"/>
      <c r="H596" s="130"/>
      <c r="I596" s="130"/>
      <c r="O596" s="3"/>
    </row>
    <row r="597" spans="2:15" ht="15.75" customHeight="1" x14ac:dyDescent="0.25">
      <c r="B597" s="147"/>
      <c r="C597" s="130"/>
      <c r="D597" s="130"/>
      <c r="E597" s="130"/>
      <c r="F597" s="130"/>
      <c r="G597" s="130"/>
      <c r="H597" s="130"/>
      <c r="I597" s="130"/>
      <c r="O597" s="3"/>
    </row>
    <row r="598" spans="2:15" ht="15.75" customHeight="1" x14ac:dyDescent="0.25">
      <c r="B598" s="147"/>
      <c r="C598" s="130"/>
      <c r="D598" s="130"/>
      <c r="E598" s="130"/>
      <c r="F598" s="130"/>
      <c r="G598" s="130"/>
      <c r="H598" s="130"/>
      <c r="I598" s="130"/>
      <c r="O598" s="3"/>
    </row>
    <row r="599" spans="2:15" ht="15.75" customHeight="1" x14ac:dyDescent="0.25">
      <c r="B599" s="147"/>
      <c r="C599" s="130"/>
      <c r="D599" s="130"/>
      <c r="E599" s="130"/>
      <c r="F599" s="130"/>
      <c r="G599" s="130"/>
      <c r="H599" s="130"/>
      <c r="I599" s="130"/>
      <c r="O599" s="3"/>
    </row>
    <row r="600" spans="2:15" ht="15.75" customHeight="1" x14ac:dyDescent="0.25">
      <c r="B600" s="147"/>
      <c r="C600" s="130"/>
      <c r="D600" s="130"/>
      <c r="E600" s="130"/>
      <c r="F600" s="130"/>
      <c r="G600" s="130"/>
      <c r="H600" s="130"/>
      <c r="I600" s="130"/>
      <c r="O600" s="3"/>
    </row>
    <row r="601" spans="2:15" ht="15.75" customHeight="1" x14ac:dyDescent="0.25">
      <c r="B601" s="147"/>
      <c r="C601" s="130"/>
      <c r="D601" s="130"/>
      <c r="E601" s="130"/>
      <c r="F601" s="130"/>
      <c r="G601" s="130"/>
      <c r="H601" s="130"/>
      <c r="I601" s="130"/>
      <c r="O601" s="3"/>
    </row>
    <row r="602" spans="2:15" ht="15.75" customHeight="1" x14ac:dyDescent="0.25">
      <c r="B602" s="147"/>
      <c r="C602" s="130"/>
      <c r="D602" s="130"/>
      <c r="E602" s="130"/>
      <c r="F602" s="130"/>
      <c r="G602" s="130"/>
      <c r="H602" s="130"/>
      <c r="I602" s="130"/>
      <c r="O602" s="3"/>
    </row>
    <row r="603" spans="2:15" ht="15.75" customHeight="1" x14ac:dyDescent="0.25">
      <c r="B603" s="147"/>
      <c r="C603" s="130"/>
      <c r="D603" s="130"/>
      <c r="E603" s="130"/>
      <c r="F603" s="130"/>
      <c r="G603" s="130"/>
      <c r="H603" s="130"/>
      <c r="I603" s="130"/>
      <c r="O603" s="3"/>
    </row>
    <row r="604" spans="2:15" ht="15.75" customHeight="1" x14ac:dyDescent="0.25">
      <c r="B604" s="147"/>
      <c r="C604" s="130"/>
      <c r="D604" s="130"/>
      <c r="E604" s="130"/>
      <c r="F604" s="130"/>
      <c r="G604" s="130"/>
      <c r="H604" s="130"/>
      <c r="I604" s="130"/>
      <c r="O604" s="3"/>
    </row>
    <row r="605" spans="2:15" ht="15.75" customHeight="1" x14ac:dyDescent="0.25">
      <c r="B605" s="147"/>
      <c r="C605" s="130"/>
      <c r="D605" s="130"/>
      <c r="E605" s="130"/>
      <c r="F605" s="130"/>
      <c r="G605" s="130"/>
      <c r="H605" s="130"/>
      <c r="I605" s="130"/>
      <c r="O605" s="3"/>
    </row>
    <row r="606" spans="2:15" ht="15.75" customHeight="1" x14ac:dyDescent="0.25">
      <c r="B606" s="147"/>
      <c r="C606" s="130"/>
      <c r="D606" s="130"/>
      <c r="E606" s="130"/>
      <c r="F606" s="130"/>
      <c r="G606" s="130"/>
      <c r="H606" s="130"/>
      <c r="I606" s="130"/>
      <c r="O606" s="3"/>
    </row>
    <row r="607" spans="2:15" ht="15.75" customHeight="1" x14ac:dyDescent="0.25">
      <c r="B607" s="147"/>
      <c r="C607" s="130"/>
      <c r="D607" s="130"/>
      <c r="E607" s="130"/>
      <c r="F607" s="130"/>
      <c r="G607" s="130"/>
      <c r="H607" s="130"/>
      <c r="I607" s="130"/>
      <c r="O607" s="3"/>
    </row>
    <row r="608" spans="2:15" ht="15.75" customHeight="1" x14ac:dyDescent="0.25">
      <c r="B608" s="147"/>
      <c r="C608" s="130"/>
      <c r="D608" s="130"/>
      <c r="E608" s="130"/>
      <c r="F608" s="130"/>
      <c r="G608" s="130"/>
      <c r="H608" s="130"/>
      <c r="I608" s="130"/>
      <c r="O608" s="3"/>
    </row>
    <row r="609" spans="2:15" ht="15.75" customHeight="1" x14ac:dyDescent="0.25">
      <c r="B609" s="147"/>
      <c r="C609" s="130"/>
      <c r="D609" s="130"/>
      <c r="E609" s="130"/>
      <c r="F609" s="130"/>
      <c r="G609" s="130"/>
      <c r="H609" s="130"/>
      <c r="I609" s="130"/>
      <c r="O609" s="3"/>
    </row>
    <row r="610" spans="2:15" ht="15.75" customHeight="1" x14ac:dyDescent="0.25">
      <c r="B610" s="147"/>
      <c r="C610" s="130"/>
      <c r="D610" s="130"/>
      <c r="E610" s="130"/>
      <c r="F610" s="130"/>
      <c r="G610" s="130"/>
      <c r="H610" s="130"/>
      <c r="I610" s="130"/>
      <c r="O610" s="3"/>
    </row>
    <row r="611" spans="2:15" ht="15.75" customHeight="1" x14ac:dyDescent="0.25">
      <c r="B611" s="147"/>
      <c r="C611" s="130"/>
      <c r="D611" s="130"/>
      <c r="E611" s="130"/>
      <c r="F611" s="130"/>
      <c r="G611" s="130"/>
      <c r="H611" s="130"/>
      <c r="I611" s="130"/>
      <c r="O611" s="3"/>
    </row>
    <row r="612" spans="2:15" ht="15.75" customHeight="1" x14ac:dyDescent="0.25">
      <c r="B612" s="147"/>
      <c r="C612" s="130"/>
      <c r="D612" s="130"/>
      <c r="E612" s="130"/>
      <c r="F612" s="130"/>
      <c r="G612" s="130"/>
      <c r="H612" s="130"/>
      <c r="I612" s="130"/>
      <c r="O612" s="3"/>
    </row>
    <row r="613" spans="2:15" ht="15.75" customHeight="1" x14ac:dyDescent="0.25">
      <c r="B613" s="147"/>
      <c r="C613" s="130"/>
      <c r="D613" s="130"/>
      <c r="E613" s="130"/>
      <c r="F613" s="130"/>
      <c r="G613" s="130"/>
      <c r="H613" s="130"/>
      <c r="I613" s="130"/>
      <c r="O613" s="3"/>
    </row>
    <row r="614" spans="2:15" ht="15.75" customHeight="1" x14ac:dyDescent="0.25">
      <c r="B614" s="147"/>
      <c r="C614" s="130"/>
      <c r="D614" s="130"/>
      <c r="E614" s="130"/>
      <c r="F614" s="130"/>
      <c r="G614" s="130"/>
      <c r="H614" s="130"/>
      <c r="I614" s="130"/>
      <c r="O614" s="3"/>
    </row>
    <row r="615" spans="2:15" ht="15.75" customHeight="1" x14ac:dyDescent="0.25">
      <c r="B615" s="147"/>
      <c r="C615" s="130"/>
      <c r="D615" s="130"/>
      <c r="E615" s="130"/>
      <c r="F615" s="130"/>
      <c r="G615" s="130"/>
      <c r="H615" s="130"/>
      <c r="I615" s="130"/>
      <c r="O615" s="3"/>
    </row>
    <row r="616" spans="2:15" ht="15.75" customHeight="1" x14ac:dyDescent="0.25">
      <c r="B616" s="147"/>
      <c r="C616" s="130"/>
      <c r="D616" s="130"/>
      <c r="E616" s="130"/>
      <c r="F616" s="130"/>
      <c r="G616" s="130"/>
      <c r="H616" s="130"/>
      <c r="I616" s="130"/>
      <c r="O616" s="3"/>
    </row>
    <row r="617" spans="2:15" ht="15.75" customHeight="1" x14ac:dyDescent="0.25">
      <c r="B617" s="147"/>
      <c r="C617" s="130"/>
      <c r="D617" s="130"/>
      <c r="E617" s="130"/>
      <c r="F617" s="130"/>
      <c r="G617" s="130"/>
      <c r="H617" s="130"/>
      <c r="I617" s="130"/>
      <c r="O617" s="3"/>
    </row>
    <row r="618" spans="2:15" ht="15.75" customHeight="1" x14ac:dyDescent="0.25">
      <c r="B618" s="147"/>
      <c r="C618" s="130"/>
      <c r="D618" s="130"/>
      <c r="E618" s="130"/>
      <c r="F618" s="130"/>
      <c r="G618" s="130"/>
      <c r="H618" s="130"/>
      <c r="I618" s="130"/>
      <c r="O618" s="3"/>
    </row>
    <row r="619" spans="2:15" ht="15.75" customHeight="1" x14ac:dyDescent="0.25">
      <c r="B619" s="147"/>
      <c r="C619" s="130"/>
      <c r="D619" s="130"/>
      <c r="E619" s="130"/>
      <c r="F619" s="130"/>
      <c r="G619" s="130"/>
      <c r="H619" s="130"/>
      <c r="I619" s="130"/>
      <c r="O619" s="3"/>
    </row>
    <row r="620" spans="2:15" ht="15.75" customHeight="1" x14ac:dyDescent="0.25">
      <c r="B620" s="147"/>
      <c r="C620" s="130"/>
      <c r="D620" s="130"/>
      <c r="E620" s="130"/>
      <c r="F620" s="130"/>
      <c r="G620" s="130"/>
      <c r="H620" s="130"/>
      <c r="I620" s="130"/>
      <c r="O620" s="3"/>
    </row>
    <row r="621" spans="2:15" ht="15.75" customHeight="1" x14ac:dyDescent="0.25">
      <c r="B621" s="147"/>
      <c r="C621" s="130"/>
      <c r="D621" s="130"/>
      <c r="E621" s="130"/>
      <c r="F621" s="130"/>
      <c r="G621" s="130"/>
      <c r="H621" s="130"/>
      <c r="I621" s="130"/>
      <c r="O621" s="3"/>
    </row>
    <row r="622" spans="2:15" ht="15.75" customHeight="1" x14ac:dyDescent="0.25">
      <c r="B622" s="147"/>
      <c r="C622" s="130"/>
      <c r="D622" s="130"/>
      <c r="E622" s="130"/>
      <c r="F622" s="130"/>
      <c r="G622" s="130"/>
      <c r="H622" s="130"/>
      <c r="I622" s="130"/>
      <c r="O622" s="3"/>
    </row>
    <row r="623" spans="2:15" ht="15.75" customHeight="1" x14ac:dyDescent="0.25">
      <c r="B623" s="147"/>
      <c r="C623" s="130"/>
      <c r="D623" s="130"/>
      <c r="E623" s="130"/>
      <c r="F623" s="130"/>
      <c r="G623" s="130"/>
      <c r="H623" s="130"/>
      <c r="I623" s="130"/>
      <c r="O623" s="3"/>
    </row>
    <row r="624" spans="2:15" ht="15.75" customHeight="1" x14ac:dyDescent="0.25">
      <c r="B624" s="147"/>
      <c r="C624" s="130"/>
      <c r="D624" s="130"/>
      <c r="E624" s="130"/>
      <c r="F624" s="130"/>
      <c r="G624" s="130"/>
      <c r="H624" s="130"/>
      <c r="I624" s="130"/>
      <c r="O624" s="3"/>
    </row>
    <row r="625" spans="2:15" ht="15.75" customHeight="1" x14ac:dyDescent="0.25">
      <c r="B625" s="147"/>
      <c r="C625" s="130"/>
      <c r="D625" s="130"/>
      <c r="E625" s="130"/>
      <c r="F625" s="130"/>
      <c r="G625" s="130"/>
      <c r="H625" s="130"/>
      <c r="I625" s="130"/>
      <c r="O625" s="3"/>
    </row>
    <row r="626" spans="2:15" ht="15.75" customHeight="1" x14ac:dyDescent="0.25">
      <c r="B626" s="147"/>
      <c r="C626" s="130"/>
      <c r="D626" s="130"/>
      <c r="E626" s="130"/>
      <c r="F626" s="130"/>
      <c r="G626" s="130"/>
      <c r="H626" s="130"/>
      <c r="I626" s="130"/>
      <c r="O626" s="3"/>
    </row>
    <row r="627" spans="2:15" ht="15.75" customHeight="1" x14ac:dyDescent="0.25">
      <c r="B627" s="147"/>
      <c r="C627" s="130"/>
      <c r="D627" s="130"/>
      <c r="E627" s="130"/>
      <c r="F627" s="130"/>
      <c r="G627" s="130"/>
      <c r="H627" s="130"/>
      <c r="I627" s="130"/>
      <c r="O627" s="3"/>
    </row>
    <row r="628" spans="2:15" ht="15.75" customHeight="1" x14ac:dyDescent="0.25">
      <c r="B628" s="147"/>
      <c r="C628" s="130"/>
      <c r="D628" s="130"/>
      <c r="E628" s="130"/>
      <c r="F628" s="130"/>
      <c r="G628" s="130"/>
      <c r="H628" s="130"/>
      <c r="I628" s="130"/>
      <c r="O628" s="3"/>
    </row>
    <row r="629" spans="2:15" ht="15.75" customHeight="1" x14ac:dyDescent="0.25">
      <c r="B629" s="147"/>
      <c r="C629" s="130"/>
      <c r="D629" s="130"/>
      <c r="E629" s="130"/>
      <c r="F629" s="130"/>
      <c r="G629" s="130"/>
      <c r="H629" s="130"/>
      <c r="I629" s="130"/>
      <c r="O629" s="3"/>
    </row>
    <row r="630" spans="2:15" ht="15.75" customHeight="1" x14ac:dyDescent="0.25">
      <c r="B630" s="147"/>
      <c r="C630" s="130"/>
      <c r="D630" s="130"/>
      <c r="E630" s="130"/>
      <c r="F630" s="130"/>
      <c r="G630" s="130"/>
      <c r="H630" s="130"/>
      <c r="I630" s="130"/>
      <c r="O630" s="3"/>
    </row>
    <row r="631" spans="2:15" ht="15.75" customHeight="1" x14ac:dyDescent="0.25">
      <c r="B631" s="147"/>
      <c r="C631" s="130"/>
      <c r="D631" s="130"/>
      <c r="E631" s="130"/>
      <c r="F631" s="130"/>
      <c r="G631" s="130"/>
      <c r="H631" s="130"/>
      <c r="I631" s="130"/>
      <c r="O631" s="3"/>
    </row>
    <row r="632" spans="2:15" ht="15.75" customHeight="1" x14ac:dyDescent="0.25">
      <c r="B632" s="147"/>
      <c r="C632" s="130"/>
      <c r="D632" s="130"/>
      <c r="E632" s="130"/>
      <c r="F632" s="130"/>
      <c r="G632" s="130"/>
      <c r="H632" s="130"/>
      <c r="I632" s="130"/>
      <c r="O632" s="3"/>
    </row>
    <row r="633" spans="2:15" ht="15.75" customHeight="1" x14ac:dyDescent="0.25">
      <c r="B633" s="147"/>
      <c r="C633" s="130"/>
      <c r="D633" s="130"/>
      <c r="E633" s="130"/>
      <c r="F633" s="130"/>
      <c r="G633" s="130"/>
      <c r="H633" s="130"/>
      <c r="I633" s="130"/>
      <c r="O633" s="3"/>
    </row>
    <row r="634" spans="2:15" ht="15.75" customHeight="1" x14ac:dyDescent="0.25">
      <c r="B634" s="147"/>
      <c r="C634" s="130"/>
      <c r="D634" s="130"/>
      <c r="E634" s="130"/>
      <c r="F634" s="130"/>
      <c r="G634" s="130"/>
      <c r="H634" s="130"/>
      <c r="I634" s="130"/>
      <c r="O634" s="3"/>
    </row>
    <row r="635" spans="2:15" ht="15.75" customHeight="1" x14ac:dyDescent="0.25">
      <c r="B635" s="147"/>
      <c r="C635" s="130"/>
      <c r="D635" s="130"/>
      <c r="E635" s="130"/>
      <c r="F635" s="130"/>
      <c r="G635" s="130"/>
      <c r="H635" s="130"/>
      <c r="I635" s="130"/>
      <c r="O635" s="3"/>
    </row>
    <row r="636" spans="2:15" ht="15.75" customHeight="1" x14ac:dyDescent="0.25">
      <c r="B636" s="147"/>
      <c r="C636" s="130"/>
      <c r="D636" s="130"/>
      <c r="E636" s="130"/>
      <c r="F636" s="130"/>
      <c r="G636" s="130"/>
      <c r="H636" s="130"/>
      <c r="I636" s="130"/>
      <c r="O636" s="3"/>
    </row>
    <row r="637" spans="2:15" ht="15.75" customHeight="1" x14ac:dyDescent="0.25">
      <c r="B637" s="147"/>
      <c r="C637" s="130"/>
      <c r="D637" s="130"/>
      <c r="E637" s="130"/>
      <c r="F637" s="130"/>
      <c r="G637" s="130"/>
      <c r="H637" s="130"/>
      <c r="I637" s="130"/>
      <c r="O637" s="3"/>
    </row>
    <row r="638" spans="2:15" ht="15.75" customHeight="1" x14ac:dyDescent="0.25">
      <c r="B638" s="147"/>
      <c r="C638" s="130"/>
      <c r="D638" s="130"/>
      <c r="E638" s="130"/>
      <c r="F638" s="130"/>
      <c r="G638" s="130"/>
      <c r="H638" s="130"/>
      <c r="I638" s="130"/>
      <c r="O638" s="3"/>
    </row>
    <row r="639" spans="2:15" ht="15.75" customHeight="1" x14ac:dyDescent="0.25">
      <c r="B639" s="147"/>
      <c r="C639" s="130"/>
      <c r="D639" s="130"/>
      <c r="E639" s="130"/>
      <c r="F639" s="130"/>
      <c r="G639" s="130"/>
      <c r="H639" s="130"/>
      <c r="I639" s="130"/>
      <c r="O639" s="3"/>
    </row>
    <row r="640" spans="2:15" ht="15.75" customHeight="1" x14ac:dyDescent="0.25">
      <c r="B640" s="147"/>
      <c r="C640" s="130"/>
      <c r="D640" s="130"/>
      <c r="E640" s="130"/>
      <c r="F640" s="130"/>
      <c r="G640" s="130"/>
      <c r="H640" s="130"/>
      <c r="I640" s="130"/>
      <c r="O640" s="3"/>
    </row>
    <row r="641" spans="2:15" ht="15.75" customHeight="1" x14ac:dyDescent="0.25">
      <c r="B641" s="147"/>
      <c r="C641" s="130"/>
      <c r="D641" s="130"/>
      <c r="E641" s="130"/>
      <c r="F641" s="130"/>
      <c r="G641" s="130"/>
      <c r="H641" s="130"/>
      <c r="I641" s="130"/>
      <c r="O641" s="3"/>
    </row>
    <row r="642" spans="2:15" ht="15.75" customHeight="1" x14ac:dyDescent="0.25">
      <c r="B642" s="147"/>
      <c r="C642" s="130"/>
      <c r="D642" s="130"/>
      <c r="E642" s="130"/>
      <c r="F642" s="130"/>
      <c r="G642" s="130"/>
      <c r="H642" s="130"/>
      <c r="I642" s="130"/>
      <c r="O642" s="3"/>
    </row>
    <row r="643" spans="2:15" ht="15.75" customHeight="1" x14ac:dyDescent="0.25">
      <c r="B643" s="147"/>
      <c r="C643" s="130"/>
      <c r="D643" s="130"/>
      <c r="E643" s="130"/>
      <c r="F643" s="130"/>
      <c r="G643" s="130"/>
      <c r="H643" s="130"/>
      <c r="I643" s="130"/>
      <c r="O643" s="3"/>
    </row>
    <row r="644" spans="2:15" ht="15.75" customHeight="1" x14ac:dyDescent="0.25">
      <c r="B644" s="147"/>
      <c r="C644" s="130"/>
      <c r="D644" s="130"/>
      <c r="E644" s="130"/>
      <c r="F644" s="130"/>
      <c r="G644" s="130"/>
      <c r="H644" s="130"/>
      <c r="I644" s="130"/>
      <c r="O644" s="3"/>
    </row>
    <row r="645" spans="2:15" ht="15.75" customHeight="1" x14ac:dyDescent="0.25">
      <c r="B645" s="147"/>
      <c r="C645" s="130"/>
      <c r="D645" s="130"/>
      <c r="E645" s="130"/>
      <c r="F645" s="130"/>
      <c r="G645" s="130"/>
      <c r="H645" s="130"/>
      <c r="I645" s="130"/>
      <c r="O645" s="3"/>
    </row>
    <row r="646" spans="2:15" ht="15.75" customHeight="1" x14ac:dyDescent="0.25">
      <c r="B646" s="147"/>
      <c r="C646" s="130"/>
      <c r="D646" s="130"/>
      <c r="E646" s="130"/>
      <c r="F646" s="130"/>
      <c r="G646" s="130"/>
      <c r="H646" s="130"/>
      <c r="I646" s="130"/>
      <c r="O646" s="3"/>
    </row>
    <row r="647" spans="2:15" ht="15.75" customHeight="1" x14ac:dyDescent="0.25">
      <c r="B647" s="147"/>
      <c r="C647" s="130"/>
      <c r="D647" s="130"/>
      <c r="E647" s="130"/>
      <c r="F647" s="130"/>
      <c r="G647" s="130"/>
      <c r="H647" s="130"/>
      <c r="I647" s="130"/>
      <c r="O647" s="3"/>
    </row>
    <row r="648" spans="2:15" ht="15.75" customHeight="1" x14ac:dyDescent="0.25">
      <c r="B648" s="147"/>
      <c r="C648" s="130"/>
      <c r="D648" s="130"/>
      <c r="E648" s="130"/>
      <c r="F648" s="130"/>
      <c r="G648" s="130"/>
      <c r="H648" s="130"/>
      <c r="I648" s="130"/>
      <c r="O648" s="3"/>
    </row>
    <row r="649" spans="2:15" ht="15.75" customHeight="1" x14ac:dyDescent="0.25">
      <c r="B649" s="147"/>
      <c r="C649" s="130"/>
      <c r="D649" s="130"/>
      <c r="E649" s="130"/>
      <c r="F649" s="130"/>
      <c r="G649" s="130"/>
      <c r="H649" s="130"/>
      <c r="I649" s="130"/>
      <c r="O649" s="3"/>
    </row>
    <row r="650" spans="2:15" ht="15.75" customHeight="1" x14ac:dyDescent="0.25">
      <c r="B650" s="147"/>
      <c r="C650" s="130"/>
      <c r="D650" s="130"/>
      <c r="E650" s="130"/>
      <c r="F650" s="130"/>
      <c r="G650" s="130"/>
      <c r="H650" s="130"/>
      <c r="I650" s="130"/>
      <c r="O650" s="3"/>
    </row>
    <row r="651" spans="2:15" ht="15.75" customHeight="1" x14ac:dyDescent="0.25">
      <c r="B651" s="147"/>
      <c r="C651" s="130"/>
      <c r="D651" s="130"/>
      <c r="E651" s="130"/>
      <c r="F651" s="130"/>
      <c r="G651" s="130"/>
      <c r="H651" s="130"/>
      <c r="I651" s="130"/>
      <c r="O651" s="3"/>
    </row>
    <row r="652" spans="2:15" ht="15.75" customHeight="1" x14ac:dyDescent="0.25">
      <c r="B652" s="147"/>
      <c r="C652" s="130"/>
      <c r="D652" s="130"/>
      <c r="E652" s="130"/>
      <c r="F652" s="130"/>
      <c r="G652" s="130"/>
      <c r="H652" s="130"/>
      <c r="I652" s="130"/>
      <c r="O652" s="3"/>
    </row>
    <row r="653" spans="2:15" ht="15.75" customHeight="1" x14ac:dyDescent="0.25">
      <c r="B653" s="147"/>
      <c r="C653" s="130"/>
      <c r="D653" s="130"/>
      <c r="E653" s="130"/>
      <c r="F653" s="130"/>
      <c r="G653" s="130"/>
      <c r="H653" s="130"/>
      <c r="I653" s="130"/>
      <c r="O653" s="3"/>
    </row>
    <row r="654" spans="2:15" ht="15.75" customHeight="1" x14ac:dyDescent="0.25">
      <c r="B654" s="147"/>
      <c r="C654" s="130"/>
      <c r="D654" s="130"/>
      <c r="E654" s="130"/>
      <c r="F654" s="130"/>
      <c r="G654" s="130"/>
      <c r="H654" s="130"/>
      <c r="I654" s="130"/>
      <c r="O654" s="3"/>
    </row>
    <row r="655" spans="2:15" ht="15.75" customHeight="1" x14ac:dyDescent="0.25">
      <c r="B655" s="147"/>
      <c r="C655" s="130"/>
      <c r="D655" s="130"/>
      <c r="E655" s="130"/>
      <c r="F655" s="130"/>
      <c r="G655" s="130"/>
      <c r="H655" s="130"/>
      <c r="I655" s="130"/>
      <c r="O655" s="3"/>
    </row>
    <row r="656" spans="2:15" ht="15.75" customHeight="1" x14ac:dyDescent="0.25">
      <c r="B656" s="147"/>
      <c r="C656" s="130"/>
      <c r="D656" s="130"/>
      <c r="E656" s="130"/>
      <c r="F656" s="130"/>
      <c r="G656" s="130"/>
      <c r="H656" s="130"/>
      <c r="I656" s="130"/>
      <c r="O656" s="3"/>
    </row>
    <row r="657" spans="2:15" ht="15.75" customHeight="1" x14ac:dyDescent="0.25">
      <c r="B657" s="147"/>
      <c r="C657" s="130"/>
      <c r="D657" s="130"/>
      <c r="E657" s="130"/>
      <c r="F657" s="130"/>
      <c r="G657" s="130"/>
      <c r="H657" s="130"/>
      <c r="I657" s="130"/>
      <c r="O657" s="3"/>
    </row>
    <row r="658" spans="2:15" ht="15.75" customHeight="1" x14ac:dyDescent="0.25">
      <c r="B658" s="147"/>
      <c r="C658" s="130"/>
      <c r="D658" s="130"/>
      <c r="E658" s="130"/>
      <c r="F658" s="130"/>
      <c r="G658" s="130"/>
      <c r="H658" s="130"/>
      <c r="I658" s="130"/>
      <c r="O658" s="3"/>
    </row>
    <row r="659" spans="2:15" ht="15.75" customHeight="1" x14ac:dyDescent="0.25">
      <c r="B659" s="147"/>
      <c r="C659" s="130"/>
      <c r="D659" s="130"/>
      <c r="E659" s="130"/>
      <c r="F659" s="130"/>
      <c r="G659" s="130"/>
      <c r="H659" s="130"/>
      <c r="I659" s="130"/>
      <c r="O659" s="3"/>
    </row>
    <row r="660" spans="2:15" ht="15.75" customHeight="1" x14ac:dyDescent="0.25">
      <c r="B660" s="147"/>
      <c r="C660" s="130"/>
      <c r="D660" s="130"/>
      <c r="E660" s="130"/>
      <c r="F660" s="130"/>
      <c r="G660" s="130"/>
      <c r="H660" s="130"/>
      <c r="I660" s="130"/>
      <c r="O660" s="3"/>
    </row>
    <row r="661" spans="2:15" ht="15.75" customHeight="1" x14ac:dyDescent="0.25">
      <c r="B661" s="147"/>
      <c r="C661" s="130"/>
      <c r="D661" s="130"/>
      <c r="E661" s="130"/>
      <c r="F661" s="130"/>
      <c r="G661" s="130"/>
      <c r="H661" s="130"/>
      <c r="I661" s="130"/>
      <c r="O661" s="3"/>
    </row>
    <row r="662" spans="2:15" ht="15.75" customHeight="1" x14ac:dyDescent="0.25">
      <c r="B662" s="147"/>
      <c r="C662" s="130"/>
      <c r="D662" s="130"/>
      <c r="E662" s="130"/>
      <c r="F662" s="130"/>
      <c r="G662" s="130"/>
      <c r="H662" s="130"/>
      <c r="I662" s="130"/>
      <c r="O662" s="3"/>
    </row>
    <row r="663" spans="2:15" ht="15.75" customHeight="1" x14ac:dyDescent="0.25">
      <c r="B663" s="147"/>
      <c r="C663" s="130"/>
      <c r="D663" s="130"/>
      <c r="E663" s="130"/>
      <c r="F663" s="130"/>
      <c r="G663" s="130"/>
      <c r="H663" s="130"/>
      <c r="I663" s="130"/>
      <c r="O663" s="3"/>
    </row>
    <row r="664" spans="2:15" ht="15.75" customHeight="1" x14ac:dyDescent="0.25">
      <c r="B664" s="147"/>
      <c r="C664" s="130"/>
      <c r="D664" s="130"/>
      <c r="E664" s="130"/>
      <c r="F664" s="130"/>
      <c r="G664" s="130"/>
      <c r="H664" s="130"/>
      <c r="I664" s="130"/>
      <c r="O664" s="3"/>
    </row>
    <row r="665" spans="2:15" ht="15.75" customHeight="1" x14ac:dyDescent="0.25">
      <c r="B665" s="147"/>
      <c r="C665" s="130"/>
      <c r="D665" s="130"/>
      <c r="E665" s="130"/>
      <c r="F665" s="130"/>
      <c r="G665" s="130"/>
      <c r="H665" s="130"/>
      <c r="I665" s="130"/>
      <c r="O665" s="3"/>
    </row>
    <row r="666" spans="2:15" ht="15.75" customHeight="1" x14ac:dyDescent="0.25">
      <c r="B666" s="147"/>
      <c r="C666" s="130"/>
      <c r="D666" s="130"/>
      <c r="E666" s="130"/>
      <c r="F666" s="130"/>
      <c r="G666" s="130"/>
      <c r="H666" s="130"/>
      <c r="I666" s="130"/>
      <c r="O666" s="3"/>
    </row>
    <row r="667" spans="2:15" ht="15.75" customHeight="1" x14ac:dyDescent="0.25">
      <c r="B667" s="147"/>
      <c r="C667" s="130"/>
      <c r="D667" s="130"/>
      <c r="E667" s="130"/>
      <c r="F667" s="130"/>
      <c r="G667" s="130"/>
      <c r="H667" s="130"/>
      <c r="I667" s="130"/>
      <c r="O667" s="3"/>
    </row>
    <row r="668" spans="2:15" ht="15.75" customHeight="1" x14ac:dyDescent="0.25">
      <c r="B668" s="147"/>
      <c r="C668" s="130"/>
      <c r="D668" s="130"/>
      <c r="E668" s="130"/>
      <c r="F668" s="130"/>
      <c r="G668" s="130"/>
      <c r="H668" s="130"/>
      <c r="I668" s="130"/>
      <c r="O668" s="3"/>
    </row>
    <row r="669" spans="2:15" ht="15.75" customHeight="1" x14ac:dyDescent="0.25">
      <c r="B669" s="147"/>
      <c r="C669" s="130"/>
      <c r="D669" s="130"/>
      <c r="E669" s="130"/>
      <c r="F669" s="130"/>
      <c r="G669" s="130"/>
      <c r="H669" s="130"/>
      <c r="I669" s="130"/>
      <c r="O669" s="3"/>
    </row>
    <row r="670" spans="2:15" ht="15.75" customHeight="1" x14ac:dyDescent="0.25">
      <c r="B670" s="147"/>
      <c r="C670" s="130"/>
      <c r="D670" s="130"/>
      <c r="E670" s="130"/>
      <c r="F670" s="130"/>
      <c r="G670" s="130"/>
      <c r="H670" s="130"/>
      <c r="I670" s="130"/>
      <c r="O670" s="3"/>
    </row>
    <row r="671" spans="2:15" ht="15.75" customHeight="1" x14ac:dyDescent="0.25">
      <c r="B671" s="147"/>
      <c r="C671" s="130"/>
      <c r="D671" s="130"/>
      <c r="E671" s="130"/>
      <c r="F671" s="130"/>
      <c r="G671" s="130"/>
      <c r="H671" s="130"/>
      <c r="I671" s="130"/>
      <c r="O671" s="3"/>
    </row>
    <row r="672" spans="2:15" ht="15.75" customHeight="1" x14ac:dyDescent="0.25">
      <c r="B672" s="147"/>
      <c r="C672" s="130"/>
      <c r="D672" s="130"/>
      <c r="E672" s="130"/>
      <c r="F672" s="130"/>
      <c r="G672" s="130"/>
      <c r="H672" s="130"/>
      <c r="I672" s="130"/>
      <c r="O672" s="3"/>
    </row>
    <row r="673" spans="2:15" ht="15.75" customHeight="1" x14ac:dyDescent="0.25">
      <c r="B673" s="147"/>
      <c r="C673" s="130"/>
      <c r="D673" s="130"/>
      <c r="E673" s="130"/>
      <c r="F673" s="130"/>
      <c r="G673" s="130"/>
      <c r="H673" s="130"/>
      <c r="I673" s="130"/>
      <c r="O673" s="3"/>
    </row>
    <row r="674" spans="2:15" ht="15.75" customHeight="1" x14ac:dyDescent="0.25">
      <c r="B674" s="147"/>
      <c r="C674" s="130"/>
      <c r="D674" s="130"/>
      <c r="E674" s="130"/>
      <c r="F674" s="130"/>
      <c r="G674" s="130"/>
      <c r="H674" s="130"/>
      <c r="I674" s="130"/>
      <c r="O674" s="3"/>
    </row>
    <row r="675" spans="2:15" ht="15.75" customHeight="1" x14ac:dyDescent="0.25">
      <c r="B675" s="147"/>
      <c r="C675" s="130"/>
      <c r="D675" s="130"/>
      <c r="E675" s="130"/>
      <c r="F675" s="130"/>
      <c r="G675" s="130"/>
      <c r="H675" s="130"/>
      <c r="I675" s="130"/>
      <c r="O675" s="3"/>
    </row>
    <row r="676" spans="2:15" ht="15.75" customHeight="1" x14ac:dyDescent="0.25">
      <c r="B676" s="147"/>
      <c r="C676" s="130"/>
      <c r="D676" s="130"/>
      <c r="E676" s="130"/>
      <c r="F676" s="130"/>
      <c r="G676" s="130"/>
      <c r="H676" s="130"/>
      <c r="I676" s="130"/>
      <c r="O676" s="3"/>
    </row>
    <row r="677" spans="2:15" ht="15.75" customHeight="1" x14ac:dyDescent="0.25">
      <c r="B677" s="147"/>
      <c r="C677" s="130"/>
      <c r="D677" s="130"/>
      <c r="E677" s="130"/>
      <c r="F677" s="130"/>
      <c r="G677" s="130"/>
      <c r="H677" s="130"/>
      <c r="I677" s="130"/>
      <c r="O677" s="3"/>
    </row>
    <row r="678" spans="2:15" ht="15.75" customHeight="1" x14ac:dyDescent="0.25">
      <c r="B678" s="147"/>
      <c r="C678" s="130"/>
      <c r="D678" s="130"/>
      <c r="E678" s="130"/>
      <c r="F678" s="130"/>
      <c r="G678" s="130"/>
      <c r="H678" s="130"/>
      <c r="I678" s="130"/>
      <c r="O678" s="3"/>
    </row>
    <row r="679" spans="2:15" ht="15.75" customHeight="1" x14ac:dyDescent="0.25">
      <c r="B679" s="147"/>
      <c r="C679" s="130"/>
      <c r="D679" s="130"/>
      <c r="E679" s="130"/>
      <c r="F679" s="130"/>
      <c r="G679" s="130"/>
      <c r="H679" s="130"/>
      <c r="I679" s="130"/>
      <c r="O679" s="3"/>
    </row>
    <row r="680" spans="2:15" ht="15.75" customHeight="1" x14ac:dyDescent="0.25">
      <c r="B680" s="147"/>
      <c r="C680" s="130"/>
      <c r="D680" s="130"/>
      <c r="E680" s="130"/>
      <c r="F680" s="130"/>
      <c r="G680" s="130"/>
      <c r="H680" s="130"/>
      <c r="I680" s="130"/>
      <c r="O680" s="3"/>
    </row>
    <row r="681" spans="2:15" ht="15.75" customHeight="1" x14ac:dyDescent="0.25">
      <c r="B681" s="147"/>
      <c r="C681" s="130"/>
      <c r="D681" s="130"/>
      <c r="E681" s="130"/>
      <c r="F681" s="130"/>
      <c r="G681" s="130"/>
      <c r="H681" s="130"/>
      <c r="I681" s="130"/>
      <c r="O681" s="3"/>
    </row>
    <row r="682" spans="2:15" ht="15.75" customHeight="1" x14ac:dyDescent="0.25">
      <c r="B682" s="147"/>
      <c r="C682" s="130"/>
      <c r="D682" s="130"/>
      <c r="E682" s="130"/>
      <c r="F682" s="130"/>
      <c r="G682" s="130"/>
      <c r="H682" s="130"/>
      <c r="I682" s="130"/>
      <c r="O682" s="3"/>
    </row>
    <row r="683" spans="2:15" ht="15.75" customHeight="1" x14ac:dyDescent="0.25">
      <c r="B683" s="147"/>
      <c r="C683" s="130"/>
      <c r="D683" s="130"/>
      <c r="E683" s="130"/>
      <c r="F683" s="130"/>
      <c r="G683" s="130"/>
      <c r="H683" s="130"/>
      <c r="I683" s="130"/>
      <c r="O683" s="3"/>
    </row>
    <row r="684" spans="2:15" ht="15.75" customHeight="1" x14ac:dyDescent="0.25">
      <c r="B684" s="147"/>
      <c r="C684" s="130"/>
      <c r="D684" s="130"/>
      <c r="E684" s="130"/>
      <c r="F684" s="130"/>
      <c r="G684" s="130"/>
      <c r="H684" s="130"/>
      <c r="I684" s="130"/>
      <c r="O684" s="3"/>
    </row>
    <row r="685" spans="2:15" ht="15.75" customHeight="1" x14ac:dyDescent="0.25">
      <c r="B685" s="147"/>
      <c r="C685" s="130"/>
      <c r="D685" s="130"/>
      <c r="E685" s="130"/>
      <c r="F685" s="130"/>
      <c r="G685" s="130"/>
      <c r="H685" s="130"/>
      <c r="I685" s="130"/>
      <c r="O685" s="3"/>
    </row>
    <row r="686" spans="2:15" ht="15.75" customHeight="1" x14ac:dyDescent="0.25">
      <c r="B686" s="147"/>
      <c r="C686" s="130"/>
      <c r="D686" s="130"/>
      <c r="E686" s="130"/>
      <c r="F686" s="130"/>
      <c r="G686" s="130"/>
      <c r="H686" s="130"/>
      <c r="I686" s="130"/>
      <c r="O686" s="3"/>
    </row>
    <row r="687" spans="2:15" ht="15.75" customHeight="1" x14ac:dyDescent="0.25">
      <c r="B687" s="147"/>
      <c r="C687" s="130"/>
      <c r="D687" s="130"/>
      <c r="E687" s="130"/>
      <c r="F687" s="130"/>
      <c r="G687" s="130"/>
      <c r="H687" s="130"/>
      <c r="I687" s="130"/>
      <c r="O687" s="3"/>
    </row>
    <row r="688" spans="2:15" ht="15.75" customHeight="1" x14ac:dyDescent="0.25">
      <c r="B688" s="147"/>
      <c r="C688" s="130"/>
      <c r="D688" s="130"/>
      <c r="E688" s="130"/>
      <c r="F688" s="130"/>
      <c r="G688" s="130"/>
      <c r="H688" s="130"/>
      <c r="I688" s="130"/>
      <c r="O688" s="3"/>
    </row>
    <row r="689" spans="2:15" ht="15.75" customHeight="1" x14ac:dyDescent="0.25">
      <c r="B689" s="147"/>
      <c r="C689" s="130"/>
      <c r="D689" s="130"/>
      <c r="E689" s="130"/>
      <c r="F689" s="130"/>
      <c r="G689" s="130"/>
      <c r="H689" s="130"/>
      <c r="I689" s="130"/>
      <c r="O689" s="3"/>
    </row>
    <row r="690" spans="2:15" ht="15.75" customHeight="1" x14ac:dyDescent="0.25">
      <c r="B690" s="147"/>
      <c r="C690" s="130"/>
      <c r="D690" s="130"/>
      <c r="E690" s="130"/>
      <c r="F690" s="130"/>
      <c r="G690" s="130"/>
      <c r="H690" s="130"/>
      <c r="I690" s="130"/>
      <c r="O690" s="3"/>
    </row>
    <row r="691" spans="2:15" ht="15.75" customHeight="1" x14ac:dyDescent="0.25">
      <c r="B691" s="147"/>
      <c r="C691" s="130"/>
      <c r="D691" s="130"/>
      <c r="E691" s="130"/>
      <c r="F691" s="130"/>
      <c r="G691" s="130"/>
      <c r="H691" s="130"/>
      <c r="I691" s="130"/>
      <c r="O691" s="3"/>
    </row>
    <row r="692" spans="2:15" ht="15.75" customHeight="1" x14ac:dyDescent="0.25">
      <c r="B692" s="147"/>
      <c r="C692" s="130"/>
      <c r="D692" s="130"/>
      <c r="E692" s="130"/>
      <c r="F692" s="130"/>
      <c r="G692" s="130"/>
      <c r="H692" s="130"/>
      <c r="I692" s="130"/>
      <c r="O692" s="3"/>
    </row>
    <row r="693" spans="2:15" ht="15.75" customHeight="1" x14ac:dyDescent="0.25">
      <c r="B693" s="147"/>
      <c r="C693" s="130"/>
      <c r="D693" s="130"/>
      <c r="E693" s="130"/>
      <c r="F693" s="130"/>
      <c r="G693" s="130"/>
      <c r="H693" s="130"/>
      <c r="I693" s="130"/>
      <c r="O693" s="3"/>
    </row>
    <row r="694" spans="2:15" ht="15.75" customHeight="1" x14ac:dyDescent="0.25">
      <c r="B694" s="147"/>
      <c r="C694" s="130"/>
      <c r="D694" s="130"/>
      <c r="E694" s="130"/>
      <c r="F694" s="130"/>
      <c r="G694" s="130"/>
      <c r="H694" s="130"/>
      <c r="I694" s="130"/>
      <c r="O694" s="3"/>
    </row>
    <row r="695" spans="2:15" ht="15.75" customHeight="1" x14ac:dyDescent="0.25">
      <c r="B695" s="147"/>
      <c r="C695" s="130"/>
      <c r="D695" s="130"/>
      <c r="E695" s="130"/>
      <c r="F695" s="130"/>
      <c r="G695" s="130"/>
      <c r="H695" s="130"/>
      <c r="I695" s="130"/>
      <c r="O695" s="3"/>
    </row>
    <row r="696" spans="2:15" ht="15.75" customHeight="1" x14ac:dyDescent="0.25">
      <c r="B696" s="147"/>
      <c r="C696" s="130"/>
      <c r="D696" s="130"/>
      <c r="E696" s="130"/>
      <c r="F696" s="130"/>
      <c r="G696" s="130"/>
      <c r="H696" s="130"/>
      <c r="I696" s="130"/>
      <c r="O696" s="3"/>
    </row>
    <row r="697" spans="2:15" ht="15.75" customHeight="1" x14ac:dyDescent="0.25">
      <c r="B697" s="147"/>
      <c r="C697" s="130"/>
      <c r="D697" s="130"/>
      <c r="E697" s="130"/>
      <c r="F697" s="130"/>
      <c r="G697" s="130"/>
      <c r="H697" s="130"/>
      <c r="I697" s="130"/>
      <c r="O697" s="3"/>
    </row>
    <row r="698" spans="2:15" ht="15.75" customHeight="1" x14ac:dyDescent="0.25">
      <c r="B698" s="147"/>
      <c r="C698" s="130"/>
      <c r="D698" s="130"/>
      <c r="E698" s="130"/>
      <c r="F698" s="130"/>
      <c r="G698" s="130"/>
      <c r="H698" s="130"/>
      <c r="I698" s="130"/>
      <c r="O698" s="3"/>
    </row>
    <row r="699" spans="2:15" ht="15.75" customHeight="1" x14ac:dyDescent="0.25">
      <c r="B699" s="147"/>
      <c r="C699" s="130"/>
      <c r="D699" s="130"/>
      <c r="E699" s="130"/>
      <c r="F699" s="130"/>
      <c r="G699" s="130"/>
      <c r="H699" s="130"/>
      <c r="I699" s="130"/>
      <c r="O699" s="3"/>
    </row>
    <row r="700" spans="2:15" ht="15.75" customHeight="1" x14ac:dyDescent="0.25">
      <c r="B700" s="147"/>
      <c r="C700" s="130"/>
      <c r="D700" s="130"/>
      <c r="E700" s="130"/>
      <c r="F700" s="130"/>
      <c r="G700" s="130"/>
      <c r="H700" s="130"/>
      <c r="I700" s="130"/>
      <c r="O700" s="3"/>
    </row>
    <row r="701" spans="2:15" ht="15.75" customHeight="1" x14ac:dyDescent="0.25">
      <c r="B701" s="147"/>
      <c r="C701" s="130"/>
      <c r="D701" s="130"/>
      <c r="E701" s="130"/>
      <c r="F701" s="130"/>
      <c r="G701" s="130"/>
      <c r="H701" s="130"/>
      <c r="I701" s="130"/>
      <c r="O701" s="3"/>
    </row>
    <row r="702" spans="2:15" ht="15.75" customHeight="1" x14ac:dyDescent="0.25">
      <c r="B702" s="147"/>
      <c r="C702" s="130"/>
      <c r="D702" s="130"/>
      <c r="E702" s="130"/>
      <c r="F702" s="130"/>
      <c r="G702" s="130"/>
      <c r="H702" s="130"/>
      <c r="I702" s="130"/>
      <c r="O702" s="3"/>
    </row>
    <row r="703" spans="2:15" ht="15.75" customHeight="1" x14ac:dyDescent="0.25">
      <c r="B703" s="147"/>
      <c r="C703" s="130"/>
      <c r="D703" s="130"/>
      <c r="E703" s="130"/>
      <c r="F703" s="130"/>
      <c r="G703" s="130"/>
      <c r="H703" s="130"/>
      <c r="I703" s="130"/>
      <c r="O703" s="3"/>
    </row>
    <row r="704" spans="2:15" ht="15.75" customHeight="1" x14ac:dyDescent="0.25">
      <c r="B704" s="147"/>
      <c r="C704" s="130"/>
      <c r="D704" s="130"/>
      <c r="E704" s="130"/>
      <c r="F704" s="130"/>
      <c r="G704" s="130"/>
      <c r="H704" s="130"/>
      <c r="I704" s="130"/>
      <c r="O704" s="3"/>
    </row>
    <row r="705" spans="2:15" ht="15.75" customHeight="1" x14ac:dyDescent="0.25">
      <c r="B705" s="147"/>
      <c r="C705" s="130"/>
      <c r="D705" s="130"/>
      <c r="E705" s="130"/>
      <c r="F705" s="130"/>
      <c r="G705" s="130"/>
      <c r="H705" s="130"/>
      <c r="I705" s="130"/>
      <c r="O705" s="3"/>
    </row>
    <row r="706" spans="2:15" ht="15.75" customHeight="1" x14ac:dyDescent="0.25">
      <c r="B706" s="147"/>
      <c r="C706" s="130"/>
      <c r="D706" s="130"/>
      <c r="E706" s="130"/>
      <c r="F706" s="130"/>
      <c r="G706" s="130"/>
      <c r="H706" s="130"/>
      <c r="I706" s="130"/>
      <c r="O706" s="3"/>
    </row>
    <row r="707" spans="2:15" ht="15.75" customHeight="1" x14ac:dyDescent="0.25">
      <c r="B707" s="147"/>
      <c r="C707" s="130"/>
      <c r="D707" s="130"/>
      <c r="E707" s="130"/>
      <c r="F707" s="130"/>
      <c r="G707" s="130"/>
      <c r="H707" s="130"/>
      <c r="I707" s="130"/>
      <c r="O707" s="3"/>
    </row>
    <row r="708" spans="2:15" ht="15.75" customHeight="1" x14ac:dyDescent="0.25">
      <c r="B708" s="147"/>
      <c r="C708" s="130"/>
      <c r="D708" s="130"/>
      <c r="E708" s="130"/>
      <c r="F708" s="130"/>
      <c r="G708" s="130"/>
      <c r="H708" s="130"/>
      <c r="I708" s="130"/>
      <c r="O708" s="3"/>
    </row>
    <row r="709" spans="2:15" ht="15.75" customHeight="1" x14ac:dyDescent="0.25">
      <c r="B709" s="147"/>
      <c r="C709" s="130"/>
      <c r="D709" s="130"/>
      <c r="E709" s="130"/>
      <c r="F709" s="130"/>
      <c r="G709" s="130"/>
      <c r="H709" s="130"/>
      <c r="I709" s="130"/>
      <c r="O709" s="3"/>
    </row>
    <row r="710" spans="2:15" ht="15.75" customHeight="1" x14ac:dyDescent="0.25">
      <c r="B710" s="147"/>
      <c r="C710" s="130"/>
      <c r="D710" s="130"/>
      <c r="E710" s="130"/>
      <c r="F710" s="130"/>
      <c r="G710" s="130"/>
      <c r="H710" s="130"/>
      <c r="I710" s="130"/>
      <c r="O710" s="3"/>
    </row>
    <row r="711" spans="2:15" ht="15.75" customHeight="1" x14ac:dyDescent="0.25">
      <c r="B711" s="147"/>
      <c r="C711" s="130"/>
      <c r="D711" s="130"/>
      <c r="E711" s="130"/>
      <c r="F711" s="130"/>
      <c r="G711" s="130"/>
      <c r="H711" s="130"/>
      <c r="I711" s="130"/>
      <c r="O711" s="3"/>
    </row>
    <row r="712" spans="2:15" ht="15.75" customHeight="1" x14ac:dyDescent="0.25">
      <c r="B712" s="147"/>
      <c r="C712" s="130"/>
      <c r="D712" s="130"/>
      <c r="E712" s="130"/>
      <c r="F712" s="130"/>
      <c r="G712" s="130"/>
      <c r="H712" s="130"/>
      <c r="I712" s="130"/>
      <c r="O712" s="3"/>
    </row>
    <row r="713" spans="2:15" ht="15.75" customHeight="1" x14ac:dyDescent="0.25">
      <c r="B713" s="147"/>
      <c r="C713" s="130"/>
      <c r="D713" s="130"/>
      <c r="E713" s="130"/>
      <c r="F713" s="130"/>
      <c r="G713" s="130"/>
      <c r="H713" s="130"/>
      <c r="I713" s="130"/>
      <c r="O713" s="3"/>
    </row>
    <row r="714" spans="2:15" ht="15.75" customHeight="1" x14ac:dyDescent="0.25">
      <c r="B714" s="147"/>
      <c r="C714" s="130"/>
      <c r="D714" s="130"/>
      <c r="E714" s="130"/>
      <c r="F714" s="130"/>
      <c r="G714" s="130"/>
      <c r="H714" s="130"/>
      <c r="I714" s="130"/>
      <c r="O714" s="3"/>
    </row>
    <row r="715" spans="2:15" ht="15.75" customHeight="1" x14ac:dyDescent="0.25">
      <c r="B715" s="147"/>
      <c r="C715" s="130"/>
      <c r="D715" s="130"/>
      <c r="E715" s="130"/>
      <c r="F715" s="130"/>
      <c r="G715" s="130"/>
      <c r="H715" s="130"/>
      <c r="I715" s="130"/>
      <c r="O715" s="3"/>
    </row>
    <row r="716" spans="2:15" ht="15.75" customHeight="1" x14ac:dyDescent="0.25">
      <c r="B716" s="147"/>
      <c r="C716" s="130"/>
      <c r="D716" s="130"/>
      <c r="E716" s="130"/>
      <c r="F716" s="130"/>
      <c r="G716" s="130"/>
      <c r="H716" s="130"/>
      <c r="I716" s="130"/>
      <c r="O716" s="3"/>
    </row>
    <row r="717" spans="2:15" ht="15.75" customHeight="1" x14ac:dyDescent="0.25">
      <c r="B717" s="147"/>
      <c r="C717" s="130"/>
      <c r="D717" s="130"/>
      <c r="E717" s="130"/>
      <c r="F717" s="130"/>
      <c r="G717" s="130"/>
      <c r="H717" s="130"/>
      <c r="I717" s="130"/>
      <c r="O717" s="3"/>
    </row>
    <row r="718" spans="2:15" ht="15.75" customHeight="1" x14ac:dyDescent="0.25">
      <c r="B718" s="147"/>
      <c r="C718" s="130"/>
      <c r="D718" s="130"/>
      <c r="E718" s="130"/>
      <c r="F718" s="130"/>
      <c r="G718" s="130"/>
      <c r="H718" s="130"/>
      <c r="I718" s="130"/>
      <c r="O718" s="3"/>
    </row>
    <row r="719" spans="2:15" ht="15.75" customHeight="1" x14ac:dyDescent="0.25">
      <c r="B719" s="147"/>
      <c r="C719" s="130"/>
      <c r="D719" s="130"/>
      <c r="E719" s="130"/>
      <c r="F719" s="130"/>
      <c r="G719" s="130"/>
      <c r="H719" s="130"/>
      <c r="I719" s="130"/>
      <c r="O719" s="3"/>
    </row>
    <row r="720" spans="2:15" ht="15.75" customHeight="1" x14ac:dyDescent="0.25">
      <c r="B720" s="147"/>
      <c r="C720" s="130"/>
      <c r="D720" s="130"/>
      <c r="E720" s="130"/>
      <c r="F720" s="130"/>
      <c r="G720" s="130"/>
      <c r="H720" s="130"/>
      <c r="I720" s="130"/>
      <c r="O720" s="3"/>
    </row>
    <row r="721" spans="2:15" ht="15.75" customHeight="1" x14ac:dyDescent="0.25">
      <c r="B721" s="147"/>
      <c r="C721" s="130"/>
      <c r="D721" s="130"/>
      <c r="E721" s="130"/>
      <c r="F721" s="130"/>
      <c r="G721" s="130"/>
      <c r="H721" s="130"/>
      <c r="I721" s="130"/>
      <c r="O721" s="3"/>
    </row>
    <row r="722" spans="2:15" ht="15.75" customHeight="1" x14ac:dyDescent="0.25">
      <c r="B722" s="147"/>
      <c r="C722" s="130"/>
      <c r="D722" s="130"/>
      <c r="E722" s="130"/>
      <c r="F722" s="130"/>
      <c r="G722" s="130"/>
      <c r="H722" s="130"/>
      <c r="I722" s="130"/>
      <c r="O722" s="3"/>
    </row>
    <row r="723" spans="2:15" ht="15.75" customHeight="1" x14ac:dyDescent="0.25">
      <c r="B723" s="147"/>
      <c r="C723" s="130"/>
      <c r="D723" s="130"/>
      <c r="E723" s="130"/>
      <c r="F723" s="130"/>
      <c r="G723" s="130"/>
      <c r="H723" s="130"/>
      <c r="I723" s="130"/>
      <c r="O723" s="3"/>
    </row>
    <row r="724" spans="2:15" ht="15.75" customHeight="1" x14ac:dyDescent="0.25">
      <c r="B724" s="147"/>
      <c r="C724" s="130"/>
      <c r="D724" s="130"/>
      <c r="E724" s="130"/>
      <c r="F724" s="130"/>
      <c r="G724" s="130"/>
      <c r="H724" s="130"/>
      <c r="I724" s="130"/>
      <c r="O724" s="3"/>
    </row>
    <row r="725" spans="2:15" ht="15.75" customHeight="1" x14ac:dyDescent="0.25">
      <c r="B725" s="147"/>
      <c r="C725" s="130"/>
      <c r="D725" s="130"/>
      <c r="E725" s="130"/>
      <c r="F725" s="130"/>
      <c r="G725" s="130"/>
      <c r="H725" s="130"/>
      <c r="I725" s="130"/>
      <c r="O725" s="3"/>
    </row>
    <row r="726" spans="2:15" ht="15.75" customHeight="1" x14ac:dyDescent="0.25">
      <c r="B726" s="147"/>
      <c r="C726" s="130"/>
      <c r="D726" s="130"/>
      <c r="E726" s="130"/>
      <c r="F726" s="130"/>
      <c r="G726" s="130"/>
      <c r="H726" s="130"/>
      <c r="I726" s="130"/>
      <c r="O726" s="3"/>
    </row>
    <row r="727" spans="2:15" ht="15.75" customHeight="1" x14ac:dyDescent="0.25">
      <c r="B727" s="147"/>
      <c r="C727" s="130"/>
      <c r="D727" s="130"/>
      <c r="E727" s="130"/>
      <c r="F727" s="130"/>
      <c r="G727" s="130"/>
      <c r="H727" s="130"/>
      <c r="I727" s="130"/>
      <c r="O727" s="3"/>
    </row>
    <row r="728" spans="2:15" ht="15.75" customHeight="1" x14ac:dyDescent="0.25">
      <c r="B728" s="147"/>
      <c r="C728" s="130"/>
      <c r="D728" s="130"/>
      <c r="E728" s="130"/>
      <c r="F728" s="130"/>
      <c r="G728" s="130"/>
      <c r="H728" s="130"/>
      <c r="I728" s="130"/>
      <c r="O728" s="3"/>
    </row>
    <row r="729" spans="2:15" ht="15.75" customHeight="1" x14ac:dyDescent="0.25">
      <c r="B729" s="147"/>
      <c r="C729" s="130"/>
      <c r="D729" s="130"/>
      <c r="E729" s="130"/>
      <c r="F729" s="130"/>
      <c r="G729" s="130"/>
      <c r="H729" s="130"/>
      <c r="I729" s="130"/>
      <c r="O729" s="3"/>
    </row>
    <row r="730" spans="2:15" ht="15.75" customHeight="1" x14ac:dyDescent="0.25">
      <c r="B730" s="147"/>
      <c r="C730" s="130"/>
      <c r="D730" s="130"/>
      <c r="E730" s="130"/>
      <c r="F730" s="130"/>
      <c r="G730" s="130"/>
      <c r="H730" s="130"/>
      <c r="I730" s="130"/>
      <c r="O730" s="3"/>
    </row>
    <row r="731" spans="2:15" ht="15.75" customHeight="1" x14ac:dyDescent="0.25">
      <c r="B731" s="147"/>
      <c r="C731" s="130"/>
      <c r="D731" s="130"/>
      <c r="E731" s="130"/>
      <c r="F731" s="130"/>
      <c r="G731" s="130"/>
      <c r="H731" s="130"/>
      <c r="I731" s="130"/>
      <c r="O731" s="3"/>
    </row>
    <row r="732" spans="2:15" ht="15.75" customHeight="1" x14ac:dyDescent="0.25">
      <c r="B732" s="147"/>
      <c r="C732" s="130"/>
      <c r="D732" s="130"/>
      <c r="E732" s="130"/>
      <c r="F732" s="130"/>
      <c r="G732" s="130"/>
      <c r="H732" s="130"/>
      <c r="I732" s="130"/>
      <c r="O732" s="3"/>
    </row>
    <row r="733" spans="2:15" ht="15.75" customHeight="1" x14ac:dyDescent="0.25">
      <c r="B733" s="147"/>
      <c r="C733" s="130"/>
      <c r="D733" s="130"/>
      <c r="E733" s="130"/>
      <c r="F733" s="130"/>
      <c r="G733" s="130"/>
      <c r="H733" s="130"/>
      <c r="I733" s="130"/>
      <c r="O733" s="3"/>
    </row>
    <row r="734" spans="2:15" ht="15.75" customHeight="1" x14ac:dyDescent="0.25">
      <c r="B734" s="147"/>
      <c r="C734" s="130"/>
      <c r="D734" s="130"/>
      <c r="E734" s="130"/>
      <c r="F734" s="130"/>
      <c r="G734" s="130"/>
      <c r="H734" s="130"/>
      <c r="I734" s="130"/>
      <c r="O734" s="3"/>
    </row>
    <row r="735" spans="2:15" ht="15.75" customHeight="1" x14ac:dyDescent="0.25">
      <c r="B735" s="147"/>
      <c r="C735" s="130"/>
      <c r="D735" s="130"/>
      <c r="E735" s="130"/>
      <c r="F735" s="130"/>
      <c r="G735" s="130"/>
      <c r="H735" s="130"/>
      <c r="I735" s="130"/>
      <c r="O735" s="3"/>
    </row>
    <row r="736" spans="2:15" ht="15.75" customHeight="1" x14ac:dyDescent="0.25">
      <c r="B736" s="147"/>
      <c r="C736" s="130"/>
      <c r="D736" s="130"/>
      <c r="E736" s="130"/>
      <c r="F736" s="130"/>
      <c r="G736" s="130"/>
      <c r="H736" s="130"/>
      <c r="I736" s="130"/>
      <c r="O736" s="3"/>
    </row>
    <row r="737" spans="2:15" ht="15.75" customHeight="1" x14ac:dyDescent="0.25">
      <c r="B737" s="147"/>
      <c r="C737" s="130"/>
      <c r="D737" s="130"/>
      <c r="E737" s="130"/>
      <c r="F737" s="130"/>
      <c r="G737" s="130"/>
      <c r="H737" s="130"/>
      <c r="I737" s="130"/>
      <c r="O737" s="3"/>
    </row>
    <row r="738" spans="2:15" ht="15.75" customHeight="1" x14ac:dyDescent="0.25">
      <c r="B738" s="147"/>
      <c r="C738" s="130"/>
      <c r="D738" s="130"/>
      <c r="E738" s="130"/>
      <c r="F738" s="130"/>
      <c r="G738" s="130"/>
      <c r="H738" s="130"/>
      <c r="I738" s="130"/>
      <c r="O738" s="3"/>
    </row>
    <row r="739" spans="2:15" ht="15.75" customHeight="1" x14ac:dyDescent="0.25">
      <c r="B739" s="147"/>
      <c r="C739" s="130"/>
      <c r="D739" s="130"/>
      <c r="E739" s="130"/>
      <c r="F739" s="130"/>
      <c r="G739" s="130"/>
      <c r="H739" s="130"/>
      <c r="I739" s="130"/>
      <c r="O739" s="3"/>
    </row>
    <row r="740" spans="2:15" ht="15.75" customHeight="1" x14ac:dyDescent="0.25">
      <c r="B740" s="147"/>
      <c r="C740" s="130"/>
      <c r="D740" s="130"/>
      <c r="E740" s="130"/>
      <c r="F740" s="130"/>
      <c r="G740" s="130"/>
      <c r="H740" s="130"/>
      <c r="I740" s="130"/>
      <c r="O740" s="3"/>
    </row>
    <row r="741" spans="2:15" ht="15.75" customHeight="1" x14ac:dyDescent="0.25">
      <c r="B741" s="147"/>
      <c r="C741" s="130"/>
      <c r="D741" s="130"/>
      <c r="E741" s="130"/>
      <c r="F741" s="130"/>
      <c r="G741" s="130"/>
      <c r="H741" s="130"/>
      <c r="I741" s="130"/>
      <c r="O741" s="3"/>
    </row>
    <row r="742" spans="2:15" ht="15.75" customHeight="1" x14ac:dyDescent="0.25">
      <c r="B742" s="147"/>
      <c r="C742" s="130"/>
      <c r="D742" s="130"/>
      <c r="E742" s="130"/>
      <c r="F742" s="130"/>
      <c r="G742" s="130"/>
      <c r="H742" s="130"/>
      <c r="I742" s="130"/>
      <c r="O742" s="3"/>
    </row>
    <row r="743" spans="2:15" ht="15.75" customHeight="1" x14ac:dyDescent="0.25">
      <c r="B743" s="147"/>
      <c r="C743" s="130"/>
      <c r="D743" s="130"/>
      <c r="E743" s="130"/>
      <c r="F743" s="130"/>
      <c r="G743" s="130"/>
      <c r="H743" s="130"/>
      <c r="I743" s="130"/>
      <c r="O743" s="3"/>
    </row>
    <row r="744" spans="2:15" ht="15.75" customHeight="1" x14ac:dyDescent="0.25">
      <c r="B744" s="147"/>
      <c r="C744" s="130"/>
      <c r="D744" s="130"/>
      <c r="E744" s="130"/>
      <c r="F744" s="130"/>
      <c r="G744" s="130"/>
      <c r="H744" s="130"/>
      <c r="I744" s="130"/>
      <c r="O744" s="3"/>
    </row>
    <row r="745" spans="2:15" ht="15.75" customHeight="1" x14ac:dyDescent="0.25">
      <c r="B745" s="147"/>
      <c r="C745" s="130"/>
      <c r="D745" s="130"/>
      <c r="E745" s="130"/>
      <c r="F745" s="130"/>
      <c r="G745" s="130"/>
      <c r="H745" s="130"/>
      <c r="I745" s="130"/>
      <c r="O745" s="3"/>
    </row>
    <row r="746" spans="2:15" ht="15.75" customHeight="1" x14ac:dyDescent="0.25">
      <c r="B746" s="147"/>
      <c r="C746" s="130"/>
      <c r="D746" s="130"/>
      <c r="E746" s="130"/>
      <c r="F746" s="130"/>
      <c r="G746" s="130"/>
      <c r="H746" s="130"/>
      <c r="I746" s="130"/>
      <c r="O746" s="3"/>
    </row>
    <row r="747" spans="2:15" ht="15.75" customHeight="1" x14ac:dyDescent="0.25">
      <c r="B747" s="147"/>
      <c r="C747" s="130"/>
      <c r="D747" s="130"/>
      <c r="E747" s="130"/>
      <c r="F747" s="130"/>
      <c r="G747" s="130"/>
      <c r="H747" s="130"/>
      <c r="I747" s="130"/>
      <c r="O747" s="3"/>
    </row>
    <row r="748" spans="2:15" ht="15.75" customHeight="1" x14ac:dyDescent="0.25">
      <c r="B748" s="147"/>
      <c r="C748" s="130"/>
      <c r="D748" s="130"/>
      <c r="E748" s="130"/>
      <c r="F748" s="130"/>
      <c r="G748" s="130"/>
      <c r="H748" s="130"/>
      <c r="I748" s="130"/>
      <c r="O748" s="3"/>
    </row>
    <row r="749" spans="2:15" ht="15.75" customHeight="1" x14ac:dyDescent="0.25">
      <c r="B749" s="147"/>
      <c r="C749" s="130"/>
      <c r="D749" s="130"/>
      <c r="E749" s="130"/>
      <c r="F749" s="130"/>
      <c r="G749" s="130"/>
      <c r="H749" s="130"/>
      <c r="I749" s="130"/>
      <c r="O749" s="3"/>
    </row>
    <row r="750" spans="2:15" ht="15.75" customHeight="1" x14ac:dyDescent="0.25">
      <c r="B750" s="147"/>
      <c r="C750" s="130"/>
      <c r="D750" s="130"/>
      <c r="E750" s="130"/>
      <c r="F750" s="130"/>
      <c r="G750" s="130"/>
      <c r="H750" s="130"/>
      <c r="I750" s="130"/>
      <c r="O750" s="3"/>
    </row>
    <row r="751" spans="2:15" ht="15.75" customHeight="1" x14ac:dyDescent="0.25">
      <c r="B751" s="147"/>
      <c r="C751" s="130"/>
      <c r="D751" s="130"/>
      <c r="E751" s="130"/>
      <c r="F751" s="130"/>
      <c r="G751" s="130"/>
      <c r="H751" s="130"/>
      <c r="I751" s="130"/>
      <c r="O751" s="3"/>
    </row>
    <row r="752" spans="2:15" ht="15.75" customHeight="1" x14ac:dyDescent="0.25">
      <c r="B752" s="147"/>
      <c r="C752" s="130"/>
      <c r="D752" s="130"/>
      <c r="E752" s="130"/>
      <c r="F752" s="130"/>
      <c r="G752" s="130"/>
      <c r="H752" s="130"/>
      <c r="I752" s="130"/>
      <c r="O752" s="3"/>
    </row>
    <row r="753" spans="2:15" ht="15.75" customHeight="1" x14ac:dyDescent="0.25">
      <c r="B753" s="147"/>
      <c r="C753" s="130"/>
      <c r="D753" s="130"/>
      <c r="E753" s="130"/>
      <c r="F753" s="130"/>
      <c r="G753" s="130"/>
      <c r="H753" s="130"/>
      <c r="I753" s="130"/>
      <c r="O753" s="3"/>
    </row>
    <row r="754" spans="2:15" ht="15.75" customHeight="1" x14ac:dyDescent="0.25">
      <c r="B754" s="147"/>
      <c r="C754" s="130"/>
      <c r="D754" s="130"/>
      <c r="E754" s="130"/>
      <c r="F754" s="130"/>
      <c r="G754" s="130"/>
      <c r="H754" s="130"/>
      <c r="I754" s="130"/>
      <c r="O754" s="3"/>
    </row>
    <row r="755" spans="2:15" ht="15.75" customHeight="1" x14ac:dyDescent="0.25">
      <c r="B755" s="147"/>
      <c r="C755" s="130"/>
      <c r="D755" s="130"/>
      <c r="E755" s="130"/>
      <c r="F755" s="130"/>
      <c r="G755" s="130"/>
      <c r="H755" s="130"/>
      <c r="I755" s="130"/>
      <c r="O755" s="3"/>
    </row>
    <row r="756" spans="2:15" ht="15.75" customHeight="1" x14ac:dyDescent="0.25">
      <c r="B756" s="147"/>
      <c r="C756" s="130"/>
      <c r="D756" s="130"/>
      <c r="E756" s="130"/>
      <c r="F756" s="130"/>
      <c r="G756" s="130"/>
      <c r="H756" s="130"/>
      <c r="I756" s="130"/>
      <c r="O756" s="3"/>
    </row>
    <row r="757" spans="2:15" ht="15.75" customHeight="1" x14ac:dyDescent="0.25">
      <c r="B757" s="147"/>
      <c r="C757" s="130"/>
      <c r="D757" s="130"/>
      <c r="E757" s="130"/>
      <c r="F757" s="130"/>
      <c r="G757" s="130"/>
      <c r="H757" s="130"/>
      <c r="I757" s="130"/>
      <c r="O757" s="3"/>
    </row>
    <row r="758" spans="2:15" ht="15.75" customHeight="1" x14ac:dyDescent="0.25">
      <c r="B758" s="147"/>
      <c r="C758" s="130"/>
      <c r="D758" s="130"/>
      <c r="E758" s="130"/>
      <c r="F758" s="130"/>
      <c r="G758" s="130"/>
      <c r="H758" s="130"/>
      <c r="I758" s="130"/>
      <c r="O758" s="3"/>
    </row>
    <row r="759" spans="2:15" ht="15.75" customHeight="1" x14ac:dyDescent="0.25">
      <c r="B759" s="147"/>
      <c r="C759" s="130"/>
      <c r="D759" s="130"/>
      <c r="E759" s="130"/>
      <c r="F759" s="130"/>
      <c r="G759" s="130"/>
      <c r="H759" s="130"/>
      <c r="I759" s="130"/>
      <c r="O759" s="3"/>
    </row>
    <row r="760" spans="2:15" ht="15.75" customHeight="1" x14ac:dyDescent="0.25">
      <c r="B760" s="147"/>
      <c r="C760" s="130"/>
      <c r="D760" s="130"/>
      <c r="E760" s="130"/>
      <c r="F760" s="130"/>
      <c r="G760" s="130"/>
      <c r="H760" s="130"/>
      <c r="I760" s="130"/>
      <c r="O760" s="3"/>
    </row>
    <row r="761" spans="2:15" ht="15.75" customHeight="1" x14ac:dyDescent="0.25">
      <c r="B761" s="147"/>
      <c r="C761" s="130"/>
      <c r="D761" s="130"/>
      <c r="E761" s="130"/>
      <c r="F761" s="130"/>
      <c r="G761" s="130"/>
      <c r="H761" s="130"/>
      <c r="I761" s="130"/>
      <c r="O761" s="3"/>
    </row>
    <row r="762" spans="2:15" ht="15.75" customHeight="1" x14ac:dyDescent="0.25">
      <c r="B762" s="147"/>
      <c r="C762" s="130"/>
      <c r="D762" s="130"/>
      <c r="E762" s="130"/>
      <c r="F762" s="130"/>
      <c r="G762" s="130"/>
      <c r="H762" s="130"/>
      <c r="I762" s="130"/>
      <c r="O762" s="3"/>
    </row>
    <row r="763" spans="2:15" ht="15.75" customHeight="1" x14ac:dyDescent="0.25">
      <c r="B763" s="147"/>
      <c r="C763" s="130"/>
      <c r="D763" s="130"/>
      <c r="E763" s="130"/>
      <c r="F763" s="130"/>
      <c r="G763" s="130"/>
      <c r="H763" s="130"/>
      <c r="I763" s="130"/>
      <c r="O763" s="3"/>
    </row>
    <row r="764" spans="2:15" ht="15.75" customHeight="1" x14ac:dyDescent="0.25">
      <c r="B764" s="147"/>
      <c r="C764" s="130"/>
      <c r="D764" s="130"/>
      <c r="E764" s="130"/>
      <c r="F764" s="130"/>
      <c r="G764" s="130"/>
      <c r="H764" s="130"/>
      <c r="I764" s="130"/>
      <c r="O764" s="3"/>
    </row>
    <row r="765" spans="2:15" ht="15.75" customHeight="1" x14ac:dyDescent="0.25">
      <c r="B765" s="147"/>
      <c r="C765" s="130"/>
      <c r="D765" s="130"/>
      <c r="E765" s="130"/>
      <c r="F765" s="130"/>
      <c r="G765" s="130"/>
      <c r="H765" s="130"/>
      <c r="I765" s="130"/>
      <c r="O765" s="3"/>
    </row>
    <row r="766" spans="2:15" ht="15.75" customHeight="1" x14ac:dyDescent="0.25">
      <c r="B766" s="147"/>
      <c r="C766" s="130"/>
      <c r="D766" s="130"/>
      <c r="E766" s="130"/>
      <c r="F766" s="130"/>
      <c r="G766" s="130"/>
      <c r="H766" s="130"/>
      <c r="I766" s="130"/>
      <c r="O766" s="3"/>
    </row>
    <row r="767" spans="2:15" ht="15.75" customHeight="1" x14ac:dyDescent="0.25">
      <c r="B767" s="147"/>
      <c r="C767" s="130"/>
      <c r="D767" s="130"/>
      <c r="E767" s="130"/>
      <c r="F767" s="130"/>
      <c r="G767" s="130"/>
      <c r="H767" s="130"/>
      <c r="I767" s="130"/>
      <c r="O767" s="3"/>
    </row>
    <row r="768" spans="2:15" ht="15.75" customHeight="1" x14ac:dyDescent="0.25">
      <c r="B768" s="147"/>
      <c r="C768" s="130"/>
      <c r="D768" s="130"/>
      <c r="E768" s="130"/>
      <c r="F768" s="130"/>
      <c r="G768" s="130"/>
      <c r="H768" s="130"/>
      <c r="I768" s="130"/>
      <c r="O768" s="3"/>
    </row>
    <row r="769" spans="2:15" ht="15.75" customHeight="1" x14ac:dyDescent="0.25">
      <c r="B769" s="147"/>
      <c r="C769" s="130"/>
      <c r="D769" s="130"/>
      <c r="E769" s="130"/>
      <c r="F769" s="130"/>
      <c r="G769" s="130"/>
      <c r="H769" s="130"/>
      <c r="I769" s="130"/>
      <c r="O769" s="3"/>
    </row>
    <row r="770" spans="2:15" ht="15.75" customHeight="1" x14ac:dyDescent="0.25">
      <c r="B770" s="147"/>
      <c r="C770" s="130"/>
      <c r="D770" s="130"/>
      <c r="E770" s="130"/>
      <c r="F770" s="130"/>
      <c r="G770" s="130"/>
      <c r="H770" s="130"/>
      <c r="I770" s="130"/>
      <c r="O770" s="3"/>
    </row>
    <row r="771" spans="2:15" ht="15.75" customHeight="1" x14ac:dyDescent="0.25">
      <c r="B771" s="147"/>
      <c r="C771" s="130"/>
      <c r="D771" s="130"/>
      <c r="E771" s="130"/>
      <c r="F771" s="130"/>
      <c r="G771" s="130"/>
      <c r="H771" s="130"/>
      <c r="I771" s="130"/>
      <c r="O771" s="3"/>
    </row>
    <row r="772" spans="2:15" ht="15.75" customHeight="1" x14ac:dyDescent="0.25">
      <c r="B772" s="147"/>
      <c r="C772" s="130"/>
      <c r="D772" s="130"/>
      <c r="E772" s="130"/>
      <c r="F772" s="130"/>
      <c r="G772" s="130"/>
      <c r="H772" s="130"/>
      <c r="I772" s="130"/>
      <c r="O772" s="3"/>
    </row>
    <row r="773" spans="2:15" ht="15.75" customHeight="1" x14ac:dyDescent="0.25">
      <c r="B773" s="147"/>
      <c r="C773" s="130"/>
      <c r="D773" s="130"/>
      <c r="E773" s="130"/>
      <c r="F773" s="130"/>
      <c r="G773" s="130"/>
      <c r="H773" s="130"/>
      <c r="I773" s="130"/>
      <c r="O773" s="3"/>
    </row>
    <row r="774" spans="2:15" ht="15.75" customHeight="1" x14ac:dyDescent="0.25">
      <c r="B774" s="147"/>
      <c r="C774" s="130"/>
      <c r="D774" s="130"/>
      <c r="E774" s="130"/>
      <c r="F774" s="130"/>
      <c r="G774" s="130"/>
      <c r="H774" s="130"/>
      <c r="I774" s="130"/>
      <c r="O774" s="3"/>
    </row>
    <row r="775" spans="2:15" ht="15.75" customHeight="1" x14ac:dyDescent="0.25">
      <c r="B775" s="147"/>
      <c r="C775" s="130"/>
      <c r="D775" s="130"/>
      <c r="E775" s="130"/>
      <c r="F775" s="130"/>
      <c r="G775" s="130"/>
      <c r="H775" s="130"/>
      <c r="I775" s="130"/>
      <c r="O775" s="3"/>
    </row>
    <row r="776" spans="2:15" ht="15.75" customHeight="1" x14ac:dyDescent="0.25">
      <c r="B776" s="147"/>
      <c r="C776" s="130"/>
      <c r="D776" s="130"/>
      <c r="E776" s="130"/>
      <c r="F776" s="130"/>
      <c r="G776" s="130"/>
      <c r="H776" s="130"/>
      <c r="I776" s="130"/>
      <c r="O776" s="3"/>
    </row>
    <row r="777" spans="2:15" ht="15.75" customHeight="1" x14ac:dyDescent="0.25">
      <c r="B777" s="147"/>
      <c r="C777" s="130"/>
      <c r="D777" s="130"/>
      <c r="E777" s="130"/>
      <c r="F777" s="130"/>
      <c r="G777" s="130"/>
      <c r="H777" s="130"/>
      <c r="I777" s="130"/>
      <c r="O777" s="3"/>
    </row>
    <row r="778" spans="2:15" ht="15.75" customHeight="1" x14ac:dyDescent="0.25">
      <c r="B778" s="147"/>
      <c r="C778" s="130"/>
      <c r="D778" s="130"/>
      <c r="E778" s="130"/>
      <c r="F778" s="130"/>
      <c r="G778" s="130"/>
      <c r="H778" s="130"/>
      <c r="I778" s="130"/>
      <c r="O778" s="3"/>
    </row>
    <row r="779" spans="2:15" ht="15.75" customHeight="1" x14ac:dyDescent="0.25">
      <c r="B779" s="147"/>
      <c r="C779" s="130"/>
      <c r="D779" s="130"/>
      <c r="E779" s="130"/>
      <c r="F779" s="130"/>
      <c r="G779" s="130"/>
      <c r="H779" s="130"/>
      <c r="I779" s="130"/>
      <c r="O779" s="3"/>
    </row>
    <row r="780" spans="2:15" ht="15.75" customHeight="1" x14ac:dyDescent="0.25">
      <c r="B780" s="147"/>
      <c r="C780" s="130"/>
      <c r="D780" s="130"/>
      <c r="E780" s="130"/>
      <c r="F780" s="130"/>
      <c r="G780" s="130"/>
      <c r="H780" s="130"/>
      <c r="I780" s="130"/>
      <c r="O780" s="3"/>
    </row>
    <row r="781" spans="2:15" ht="15.75" customHeight="1" x14ac:dyDescent="0.25">
      <c r="B781" s="147"/>
      <c r="C781" s="130"/>
      <c r="D781" s="130"/>
      <c r="E781" s="130"/>
      <c r="F781" s="130"/>
      <c r="G781" s="130"/>
      <c r="H781" s="130"/>
      <c r="I781" s="130"/>
      <c r="O781" s="3"/>
    </row>
    <row r="782" spans="2:15" ht="15.75" customHeight="1" x14ac:dyDescent="0.25">
      <c r="B782" s="147"/>
      <c r="C782" s="130"/>
      <c r="D782" s="130"/>
      <c r="E782" s="130"/>
      <c r="F782" s="130"/>
      <c r="G782" s="130"/>
      <c r="H782" s="130"/>
      <c r="I782" s="130"/>
      <c r="O782" s="3"/>
    </row>
    <row r="783" spans="2:15" ht="15.75" customHeight="1" x14ac:dyDescent="0.25">
      <c r="B783" s="147"/>
      <c r="C783" s="130"/>
      <c r="D783" s="130"/>
      <c r="E783" s="130"/>
      <c r="F783" s="130"/>
      <c r="G783" s="130"/>
      <c r="H783" s="130"/>
      <c r="I783" s="130"/>
      <c r="O783" s="3"/>
    </row>
    <row r="784" spans="2:15" ht="15.75" customHeight="1" x14ac:dyDescent="0.25">
      <c r="B784" s="147"/>
      <c r="C784" s="130"/>
      <c r="D784" s="130"/>
      <c r="E784" s="130"/>
      <c r="F784" s="130"/>
      <c r="G784" s="130"/>
      <c r="H784" s="130"/>
      <c r="I784" s="130"/>
      <c r="O784" s="3"/>
    </row>
    <row r="785" spans="2:15" ht="15.75" customHeight="1" x14ac:dyDescent="0.25">
      <c r="B785" s="147"/>
      <c r="C785" s="130"/>
      <c r="D785" s="130"/>
      <c r="E785" s="130"/>
      <c r="F785" s="130"/>
      <c r="G785" s="130"/>
      <c r="H785" s="130"/>
      <c r="I785" s="130"/>
      <c r="O785" s="3"/>
    </row>
    <row r="786" spans="2:15" ht="15.75" customHeight="1" x14ac:dyDescent="0.25">
      <c r="B786" s="147"/>
      <c r="C786" s="130"/>
      <c r="D786" s="130"/>
      <c r="E786" s="130"/>
      <c r="F786" s="130"/>
      <c r="G786" s="130"/>
      <c r="H786" s="130"/>
      <c r="I786" s="130"/>
      <c r="O786" s="3"/>
    </row>
    <row r="787" spans="2:15" ht="15.75" customHeight="1" x14ac:dyDescent="0.25">
      <c r="B787" s="147"/>
      <c r="C787" s="130"/>
      <c r="D787" s="130"/>
      <c r="E787" s="130"/>
      <c r="F787" s="130"/>
      <c r="G787" s="130"/>
      <c r="H787" s="130"/>
      <c r="I787" s="130"/>
      <c r="O787" s="3"/>
    </row>
    <row r="788" spans="2:15" ht="15.75" customHeight="1" x14ac:dyDescent="0.25">
      <c r="B788" s="147"/>
      <c r="C788" s="130"/>
      <c r="D788" s="130"/>
      <c r="E788" s="130"/>
      <c r="F788" s="130"/>
      <c r="G788" s="130"/>
      <c r="H788" s="130"/>
      <c r="I788" s="130"/>
      <c r="O788" s="3"/>
    </row>
    <row r="789" spans="2:15" ht="15.75" customHeight="1" x14ac:dyDescent="0.25">
      <c r="B789" s="147"/>
      <c r="C789" s="130"/>
      <c r="D789" s="130"/>
      <c r="E789" s="130"/>
      <c r="F789" s="130"/>
      <c r="G789" s="130"/>
      <c r="H789" s="130"/>
      <c r="I789" s="130"/>
      <c r="O789" s="3"/>
    </row>
    <row r="790" spans="2:15" ht="15.75" customHeight="1" x14ac:dyDescent="0.25">
      <c r="B790" s="147"/>
      <c r="C790" s="130"/>
      <c r="D790" s="130"/>
      <c r="E790" s="130"/>
      <c r="F790" s="130"/>
      <c r="G790" s="130"/>
      <c r="H790" s="130"/>
      <c r="I790" s="130"/>
      <c r="O790" s="3"/>
    </row>
    <row r="791" spans="2:15" ht="15.75" customHeight="1" x14ac:dyDescent="0.25">
      <c r="B791" s="147"/>
      <c r="C791" s="130"/>
      <c r="D791" s="130"/>
      <c r="E791" s="130"/>
      <c r="F791" s="130"/>
      <c r="G791" s="130"/>
      <c r="H791" s="130"/>
      <c r="I791" s="130"/>
      <c r="O791" s="3"/>
    </row>
    <row r="792" spans="2:15" ht="15.75" customHeight="1" x14ac:dyDescent="0.25">
      <c r="B792" s="147"/>
      <c r="C792" s="130"/>
      <c r="D792" s="130"/>
      <c r="E792" s="130"/>
      <c r="F792" s="130"/>
      <c r="G792" s="130"/>
      <c r="H792" s="130"/>
      <c r="I792" s="130"/>
      <c r="O792" s="3"/>
    </row>
    <row r="793" spans="2:15" ht="15.75" customHeight="1" x14ac:dyDescent="0.25">
      <c r="B793" s="147"/>
      <c r="C793" s="130"/>
      <c r="D793" s="130"/>
      <c r="E793" s="130"/>
      <c r="F793" s="130"/>
      <c r="G793" s="130"/>
      <c r="H793" s="130"/>
      <c r="I793" s="130"/>
      <c r="O793" s="3"/>
    </row>
    <row r="794" spans="2:15" ht="15.75" customHeight="1" x14ac:dyDescent="0.25">
      <c r="B794" s="147"/>
      <c r="C794" s="130"/>
      <c r="D794" s="130"/>
      <c r="E794" s="130"/>
      <c r="F794" s="130"/>
      <c r="G794" s="130"/>
      <c r="H794" s="130"/>
      <c r="I794" s="130"/>
      <c r="O794" s="3"/>
    </row>
    <row r="795" spans="2:15" ht="15.75" customHeight="1" x14ac:dyDescent="0.25">
      <c r="B795" s="147"/>
      <c r="C795" s="130"/>
      <c r="D795" s="130"/>
      <c r="E795" s="130"/>
      <c r="F795" s="130"/>
      <c r="G795" s="130"/>
      <c r="H795" s="130"/>
      <c r="I795" s="130"/>
      <c r="O795" s="3"/>
    </row>
    <row r="796" spans="2:15" ht="15.75" customHeight="1" x14ac:dyDescent="0.25">
      <c r="B796" s="147"/>
      <c r="C796" s="130"/>
      <c r="D796" s="130"/>
      <c r="E796" s="130"/>
      <c r="F796" s="130"/>
      <c r="G796" s="130"/>
      <c r="H796" s="130"/>
      <c r="I796" s="130"/>
      <c r="O796" s="3"/>
    </row>
    <row r="797" spans="2:15" ht="15.75" customHeight="1" x14ac:dyDescent="0.25">
      <c r="B797" s="147"/>
      <c r="C797" s="130"/>
      <c r="D797" s="130"/>
      <c r="E797" s="130"/>
      <c r="F797" s="130"/>
      <c r="G797" s="130"/>
      <c r="H797" s="130"/>
      <c r="I797" s="130"/>
      <c r="O797" s="3"/>
    </row>
    <row r="798" spans="2:15" ht="15.75" customHeight="1" x14ac:dyDescent="0.25">
      <c r="B798" s="147"/>
      <c r="C798" s="130"/>
      <c r="D798" s="130"/>
      <c r="E798" s="130"/>
      <c r="F798" s="130"/>
      <c r="G798" s="130"/>
      <c r="H798" s="130"/>
      <c r="I798" s="130"/>
      <c r="O798" s="3"/>
    </row>
    <row r="799" spans="2:15" ht="15.75" customHeight="1" x14ac:dyDescent="0.25">
      <c r="B799" s="147"/>
      <c r="C799" s="130"/>
      <c r="D799" s="130"/>
      <c r="E799" s="130"/>
      <c r="F799" s="130"/>
      <c r="G799" s="130"/>
      <c r="H799" s="130"/>
      <c r="I799" s="130"/>
      <c r="O799" s="3"/>
    </row>
    <row r="800" spans="2:15" ht="15.75" customHeight="1" x14ac:dyDescent="0.25">
      <c r="B800" s="147"/>
      <c r="C800" s="130"/>
      <c r="D800" s="130"/>
      <c r="E800" s="130"/>
      <c r="F800" s="130"/>
      <c r="G800" s="130"/>
      <c r="H800" s="130"/>
      <c r="I800" s="130"/>
      <c r="O800" s="3"/>
    </row>
    <row r="801" spans="2:15" ht="15.75" customHeight="1" x14ac:dyDescent="0.25">
      <c r="B801" s="147"/>
      <c r="C801" s="130"/>
      <c r="D801" s="130"/>
      <c r="E801" s="130"/>
      <c r="F801" s="130"/>
      <c r="G801" s="130"/>
      <c r="H801" s="130"/>
      <c r="I801" s="130"/>
      <c r="O801" s="3"/>
    </row>
    <row r="802" spans="2:15" ht="15.75" customHeight="1" x14ac:dyDescent="0.25">
      <c r="B802" s="147"/>
      <c r="C802" s="130"/>
      <c r="D802" s="130"/>
      <c r="E802" s="130"/>
      <c r="F802" s="130"/>
      <c r="G802" s="130"/>
      <c r="H802" s="130"/>
      <c r="I802" s="130"/>
      <c r="O802" s="3"/>
    </row>
    <row r="803" spans="2:15" ht="15.75" customHeight="1" x14ac:dyDescent="0.25">
      <c r="B803" s="147"/>
      <c r="C803" s="130"/>
      <c r="D803" s="130"/>
      <c r="E803" s="130"/>
      <c r="F803" s="130"/>
      <c r="G803" s="130"/>
      <c r="H803" s="130"/>
      <c r="I803" s="130"/>
      <c r="O803" s="3"/>
    </row>
    <row r="804" spans="2:15" ht="15.75" customHeight="1" x14ac:dyDescent="0.25">
      <c r="B804" s="147"/>
      <c r="C804" s="130"/>
      <c r="D804" s="130"/>
      <c r="E804" s="130"/>
      <c r="F804" s="130"/>
      <c r="G804" s="130"/>
      <c r="H804" s="130"/>
      <c r="I804" s="130"/>
      <c r="O804" s="3"/>
    </row>
    <row r="805" spans="2:15" ht="15.75" customHeight="1" x14ac:dyDescent="0.25">
      <c r="B805" s="147"/>
      <c r="C805" s="130"/>
      <c r="D805" s="130"/>
      <c r="E805" s="130"/>
      <c r="F805" s="130"/>
      <c r="G805" s="130"/>
      <c r="H805" s="130"/>
      <c r="I805" s="130"/>
      <c r="O805" s="3"/>
    </row>
    <row r="806" spans="2:15" ht="15.75" customHeight="1" x14ac:dyDescent="0.25">
      <c r="B806" s="147"/>
      <c r="C806" s="130"/>
      <c r="D806" s="130"/>
      <c r="E806" s="130"/>
      <c r="F806" s="130"/>
      <c r="G806" s="130"/>
      <c r="H806" s="130"/>
      <c r="I806" s="130"/>
      <c r="O806" s="3"/>
    </row>
    <row r="807" spans="2:15" ht="15.75" customHeight="1" x14ac:dyDescent="0.25">
      <c r="B807" s="147"/>
      <c r="C807" s="130"/>
      <c r="D807" s="130"/>
      <c r="E807" s="130"/>
      <c r="F807" s="130"/>
      <c r="G807" s="130"/>
      <c r="H807" s="130"/>
      <c r="I807" s="130"/>
      <c r="O807" s="3"/>
    </row>
    <row r="808" spans="2:15" ht="15.75" customHeight="1" x14ac:dyDescent="0.25">
      <c r="B808" s="147"/>
      <c r="C808" s="130"/>
      <c r="D808" s="130"/>
      <c r="E808" s="130"/>
      <c r="F808" s="130"/>
      <c r="G808" s="130"/>
      <c r="H808" s="130"/>
      <c r="I808" s="130"/>
      <c r="O808" s="3"/>
    </row>
    <row r="809" spans="2:15" ht="15.75" customHeight="1" x14ac:dyDescent="0.25">
      <c r="B809" s="147"/>
      <c r="C809" s="130"/>
      <c r="D809" s="130"/>
      <c r="E809" s="130"/>
      <c r="F809" s="130"/>
      <c r="G809" s="130"/>
      <c r="H809" s="130"/>
      <c r="I809" s="130"/>
      <c r="O809" s="3"/>
    </row>
    <row r="810" spans="2:15" ht="15.75" customHeight="1" x14ac:dyDescent="0.25">
      <c r="B810" s="147"/>
      <c r="C810" s="130"/>
      <c r="D810" s="130"/>
      <c r="E810" s="130"/>
      <c r="F810" s="130"/>
      <c r="G810" s="130"/>
      <c r="H810" s="130"/>
      <c r="I810" s="130"/>
      <c r="O810" s="3"/>
    </row>
    <row r="811" spans="2:15" ht="15.75" customHeight="1" x14ac:dyDescent="0.25">
      <c r="B811" s="147"/>
      <c r="C811" s="130"/>
      <c r="D811" s="130"/>
      <c r="E811" s="130"/>
      <c r="F811" s="130"/>
      <c r="G811" s="130"/>
      <c r="H811" s="130"/>
      <c r="I811" s="130"/>
      <c r="O811" s="3"/>
    </row>
    <row r="812" spans="2:15" ht="15.75" customHeight="1" x14ac:dyDescent="0.25">
      <c r="B812" s="147"/>
      <c r="C812" s="130"/>
      <c r="D812" s="130"/>
      <c r="E812" s="130"/>
      <c r="F812" s="130"/>
      <c r="G812" s="130"/>
      <c r="H812" s="130"/>
      <c r="I812" s="130"/>
      <c r="O812" s="3"/>
    </row>
    <row r="813" spans="2:15" ht="15.75" customHeight="1" x14ac:dyDescent="0.25">
      <c r="B813" s="147"/>
      <c r="C813" s="130"/>
      <c r="D813" s="130"/>
      <c r="E813" s="130"/>
      <c r="F813" s="130"/>
      <c r="G813" s="130"/>
      <c r="H813" s="130"/>
      <c r="I813" s="130"/>
      <c r="O813" s="3"/>
    </row>
    <row r="814" spans="2:15" ht="15.75" customHeight="1" x14ac:dyDescent="0.25">
      <c r="B814" s="147"/>
      <c r="C814" s="130"/>
      <c r="D814" s="130"/>
      <c r="E814" s="130"/>
      <c r="F814" s="130"/>
      <c r="G814" s="130"/>
      <c r="H814" s="130"/>
      <c r="I814" s="130"/>
      <c r="O814" s="3"/>
    </row>
    <row r="815" spans="2:15" ht="15.75" customHeight="1" x14ac:dyDescent="0.25">
      <c r="B815" s="147"/>
      <c r="C815" s="130"/>
      <c r="D815" s="130"/>
      <c r="E815" s="130"/>
      <c r="F815" s="130"/>
      <c r="G815" s="130"/>
      <c r="H815" s="130"/>
      <c r="I815" s="130"/>
      <c r="O815" s="3"/>
    </row>
    <row r="816" spans="2:15" ht="15.75" customHeight="1" x14ac:dyDescent="0.25">
      <c r="B816" s="147"/>
      <c r="C816" s="130"/>
      <c r="D816" s="130"/>
      <c r="E816" s="130"/>
      <c r="F816" s="130"/>
      <c r="G816" s="130"/>
      <c r="H816" s="130"/>
      <c r="I816" s="130"/>
      <c r="O816" s="3"/>
    </row>
    <row r="817" spans="2:15" ht="15.75" customHeight="1" x14ac:dyDescent="0.25">
      <c r="B817" s="147"/>
      <c r="C817" s="130"/>
      <c r="D817" s="130"/>
      <c r="E817" s="130"/>
      <c r="F817" s="130"/>
      <c r="G817" s="130"/>
      <c r="H817" s="130"/>
      <c r="I817" s="130"/>
      <c r="O817" s="3"/>
    </row>
    <row r="818" spans="2:15" ht="15.75" customHeight="1" x14ac:dyDescent="0.25">
      <c r="B818" s="147"/>
      <c r="C818" s="130"/>
      <c r="D818" s="130"/>
      <c r="E818" s="130"/>
      <c r="F818" s="130"/>
      <c r="G818" s="130"/>
      <c r="H818" s="130"/>
      <c r="I818" s="130"/>
      <c r="O818" s="3"/>
    </row>
    <row r="819" spans="2:15" ht="15.75" customHeight="1" x14ac:dyDescent="0.25">
      <c r="B819" s="147"/>
      <c r="C819" s="130"/>
      <c r="D819" s="130"/>
      <c r="E819" s="130"/>
      <c r="F819" s="130"/>
      <c r="G819" s="130"/>
      <c r="H819" s="130"/>
      <c r="I819" s="130"/>
      <c r="O819" s="3"/>
    </row>
    <row r="820" spans="2:15" ht="15.75" customHeight="1" x14ac:dyDescent="0.25">
      <c r="B820" s="147"/>
      <c r="C820" s="130"/>
      <c r="D820" s="130"/>
      <c r="E820" s="130"/>
      <c r="F820" s="130"/>
      <c r="G820" s="130"/>
      <c r="H820" s="130"/>
      <c r="I820" s="130"/>
      <c r="O820" s="3"/>
    </row>
    <row r="821" spans="2:15" ht="15.75" customHeight="1" x14ac:dyDescent="0.25">
      <c r="B821" s="147"/>
      <c r="C821" s="130"/>
      <c r="D821" s="130"/>
      <c r="E821" s="130"/>
      <c r="F821" s="130"/>
      <c r="G821" s="130"/>
      <c r="H821" s="130"/>
      <c r="I821" s="130"/>
      <c r="O821" s="3"/>
    </row>
    <row r="822" spans="2:15" ht="15.75" customHeight="1" x14ac:dyDescent="0.25">
      <c r="B822" s="147"/>
      <c r="C822" s="130"/>
      <c r="D822" s="130"/>
      <c r="E822" s="130"/>
      <c r="F822" s="130"/>
      <c r="G822" s="130"/>
      <c r="H822" s="130"/>
      <c r="I822" s="130"/>
      <c r="O822" s="3"/>
    </row>
    <row r="823" spans="2:15" ht="15.75" customHeight="1" x14ac:dyDescent="0.25">
      <c r="B823" s="147"/>
      <c r="C823" s="130"/>
      <c r="D823" s="130"/>
      <c r="E823" s="130"/>
      <c r="F823" s="130"/>
      <c r="G823" s="130"/>
      <c r="H823" s="130"/>
      <c r="I823" s="130"/>
      <c r="O823" s="3"/>
    </row>
    <row r="824" spans="2:15" ht="15.75" customHeight="1" x14ac:dyDescent="0.25">
      <c r="B824" s="147"/>
      <c r="C824" s="130"/>
      <c r="D824" s="130"/>
      <c r="E824" s="130"/>
      <c r="F824" s="130"/>
      <c r="G824" s="130"/>
      <c r="H824" s="130"/>
      <c r="I824" s="130"/>
      <c r="O824" s="3"/>
    </row>
    <row r="825" spans="2:15" ht="15.75" customHeight="1" x14ac:dyDescent="0.25">
      <c r="B825" s="147"/>
      <c r="C825" s="130"/>
      <c r="D825" s="130"/>
      <c r="E825" s="130"/>
      <c r="F825" s="130"/>
      <c r="G825" s="130"/>
      <c r="H825" s="130"/>
      <c r="I825" s="130"/>
      <c r="O825" s="3"/>
    </row>
    <row r="826" spans="2:15" ht="15.75" customHeight="1" x14ac:dyDescent="0.25">
      <c r="B826" s="147"/>
      <c r="C826" s="130"/>
      <c r="D826" s="130"/>
      <c r="E826" s="130"/>
      <c r="F826" s="130"/>
      <c r="G826" s="130"/>
      <c r="H826" s="130"/>
      <c r="I826" s="130"/>
      <c r="O826" s="3"/>
    </row>
    <row r="827" spans="2:15" ht="15.75" customHeight="1" x14ac:dyDescent="0.25">
      <c r="B827" s="147"/>
      <c r="C827" s="130"/>
      <c r="D827" s="130"/>
      <c r="E827" s="130"/>
      <c r="F827" s="130"/>
      <c r="G827" s="130"/>
      <c r="H827" s="130"/>
      <c r="I827" s="130"/>
      <c r="O827" s="3"/>
    </row>
    <row r="828" spans="2:15" ht="15.75" customHeight="1" x14ac:dyDescent="0.25">
      <c r="B828" s="147"/>
      <c r="C828" s="130"/>
      <c r="D828" s="130"/>
      <c r="E828" s="130"/>
      <c r="F828" s="130"/>
      <c r="G828" s="130"/>
      <c r="H828" s="130"/>
      <c r="I828" s="130"/>
      <c r="O828" s="3"/>
    </row>
    <row r="829" spans="2:15" ht="15.75" customHeight="1" x14ac:dyDescent="0.25">
      <c r="B829" s="147"/>
      <c r="C829" s="130"/>
      <c r="D829" s="130"/>
      <c r="E829" s="130"/>
      <c r="F829" s="130"/>
      <c r="G829" s="130"/>
      <c r="H829" s="130"/>
      <c r="I829" s="130"/>
      <c r="O829" s="3"/>
    </row>
    <row r="830" spans="2:15" ht="15.75" customHeight="1" x14ac:dyDescent="0.25">
      <c r="B830" s="147"/>
      <c r="C830" s="130"/>
      <c r="D830" s="130"/>
      <c r="E830" s="130"/>
      <c r="F830" s="130"/>
      <c r="G830" s="130"/>
      <c r="H830" s="130"/>
      <c r="I830" s="130"/>
      <c r="O830" s="3"/>
    </row>
    <row r="831" spans="2:15" ht="15.75" customHeight="1" x14ac:dyDescent="0.25">
      <c r="B831" s="147"/>
      <c r="C831" s="130"/>
      <c r="D831" s="130"/>
      <c r="E831" s="130"/>
      <c r="F831" s="130"/>
      <c r="G831" s="130"/>
      <c r="H831" s="130"/>
      <c r="I831" s="130"/>
      <c r="O831" s="3"/>
    </row>
    <row r="832" spans="2:15" ht="15.75" customHeight="1" x14ac:dyDescent="0.25">
      <c r="B832" s="147"/>
      <c r="C832" s="130"/>
      <c r="D832" s="130"/>
      <c r="E832" s="130"/>
      <c r="F832" s="130"/>
      <c r="G832" s="130"/>
      <c r="H832" s="130"/>
      <c r="I832" s="130"/>
      <c r="O832" s="3"/>
    </row>
    <row r="833" spans="2:15" ht="15.75" customHeight="1" x14ac:dyDescent="0.25">
      <c r="B833" s="147"/>
      <c r="C833" s="130"/>
      <c r="D833" s="130"/>
      <c r="E833" s="130"/>
      <c r="F833" s="130"/>
      <c r="G833" s="130"/>
      <c r="H833" s="130"/>
      <c r="I833" s="130"/>
      <c r="O833" s="3"/>
    </row>
    <row r="834" spans="2:15" ht="15.75" customHeight="1" x14ac:dyDescent="0.25">
      <c r="B834" s="147"/>
      <c r="C834" s="130"/>
      <c r="D834" s="130"/>
      <c r="E834" s="130"/>
      <c r="F834" s="130"/>
      <c r="G834" s="130"/>
      <c r="H834" s="130"/>
      <c r="I834" s="130"/>
      <c r="O834" s="3"/>
    </row>
    <row r="835" spans="2:15" ht="15.75" customHeight="1" x14ac:dyDescent="0.25">
      <c r="B835" s="147"/>
      <c r="C835" s="130"/>
      <c r="D835" s="130"/>
      <c r="E835" s="130"/>
      <c r="F835" s="130"/>
      <c r="G835" s="130"/>
      <c r="H835" s="130"/>
      <c r="I835" s="130"/>
      <c r="O835" s="3"/>
    </row>
    <row r="836" spans="2:15" ht="15.75" customHeight="1" x14ac:dyDescent="0.25">
      <c r="B836" s="147"/>
      <c r="C836" s="130"/>
      <c r="D836" s="130"/>
      <c r="E836" s="130"/>
      <c r="F836" s="130"/>
      <c r="G836" s="130"/>
      <c r="H836" s="130"/>
      <c r="I836" s="130"/>
      <c r="O836" s="3"/>
    </row>
    <row r="837" spans="2:15" ht="15.75" customHeight="1" x14ac:dyDescent="0.25">
      <c r="B837" s="147"/>
      <c r="C837" s="130"/>
      <c r="D837" s="130"/>
      <c r="E837" s="130"/>
      <c r="F837" s="130"/>
      <c r="G837" s="130"/>
      <c r="H837" s="130"/>
      <c r="I837" s="130"/>
      <c r="O837" s="3"/>
    </row>
    <row r="838" spans="2:15" ht="15.75" customHeight="1" x14ac:dyDescent="0.25">
      <c r="B838" s="147"/>
      <c r="C838" s="130"/>
      <c r="D838" s="130"/>
      <c r="E838" s="130"/>
      <c r="F838" s="130"/>
      <c r="G838" s="130"/>
      <c r="H838" s="130"/>
      <c r="I838" s="130"/>
      <c r="O838" s="3"/>
    </row>
    <row r="839" spans="2:15" ht="15.75" customHeight="1" x14ac:dyDescent="0.25">
      <c r="B839" s="147"/>
      <c r="C839" s="130"/>
      <c r="D839" s="130"/>
      <c r="E839" s="130"/>
      <c r="F839" s="130"/>
      <c r="G839" s="130"/>
      <c r="H839" s="130"/>
      <c r="I839" s="130"/>
      <c r="O839" s="3"/>
    </row>
    <row r="840" spans="2:15" ht="15.75" customHeight="1" x14ac:dyDescent="0.25">
      <c r="B840" s="147"/>
      <c r="C840" s="130"/>
      <c r="D840" s="130"/>
      <c r="E840" s="130"/>
      <c r="F840" s="130"/>
      <c r="G840" s="130"/>
      <c r="H840" s="130"/>
      <c r="I840" s="130"/>
      <c r="O840" s="3"/>
    </row>
    <row r="841" spans="2:15" ht="15.75" customHeight="1" x14ac:dyDescent="0.25">
      <c r="B841" s="147"/>
      <c r="C841" s="130"/>
      <c r="D841" s="130"/>
      <c r="E841" s="130"/>
      <c r="F841" s="130"/>
      <c r="G841" s="130"/>
      <c r="H841" s="130"/>
      <c r="I841" s="130"/>
      <c r="O841" s="3"/>
    </row>
    <row r="842" spans="2:15" ht="15.75" customHeight="1" x14ac:dyDescent="0.25">
      <c r="B842" s="147"/>
      <c r="C842" s="130"/>
      <c r="D842" s="130"/>
      <c r="E842" s="130"/>
      <c r="F842" s="130"/>
      <c r="G842" s="130"/>
      <c r="H842" s="130"/>
      <c r="I842" s="130"/>
      <c r="O842" s="3"/>
    </row>
    <row r="843" spans="2:15" ht="15.75" customHeight="1" x14ac:dyDescent="0.25">
      <c r="B843" s="147"/>
      <c r="C843" s="130"/>
      <c r="D843" s="130"/>
      <c r="E843" s="130"/>
      <c r="F843" s="130"/>
      <c r="G843" s="130"/>
      <c r="H843" s="130"/>
      <c r="I843" s="130"/>
      <c r="O843" s="3"/>
    </row>
    <row r="844" spans="2:15" ht="15.75" customHeight="1" x14ac:dyDescent="0.25">
      <c r="B844" s="147"/>
      <c r="C844" s="130"/>
      <c r="D844" s="130"/>
      <c r="E844" s="130"/>
      <c r="F844" s="130"/>
      <c r="G844" s="130"/>
      <c r="H844" s="130"/>
      <c r="I844" s="130"/>
      <c r="O844" s="3"/>
    </row>
    <row r="845" spans="2:15" ht="15.75" customHeight="1" x14ac:dyDescent="0.25">
      <c r="B845" s="147"/>
      <c r="C845" s="130"/>
      <c r="D845" s="130"/>
      <c r="E845" s="130"/>
      <c r="F845" s="130"/>
      <c r="G845" s="130"/>
      <c r="H845" s="130"/>
      <c r="I845" s="130"/>
      <c r="O845" s="3"/>
    </row>
    <row r="846" spans="2:15" ht="15.75" customHeight="1" x14ac:dyDescent="0.25">
      <c r="B846" s="147"/>
      <c r="C846" s="130"/>
      <c r="D846" s="130"/>
      <c r="E846" s="130"/>
      <c r="F846" s="130"/>
      <c r="G846" s="130"/>
      <c r="H846" s="130"/>
      <c r="I846" s="130"/>
      <c r="O846" s="3"/>
    </row>
    <row r="847" spans="2:15" ht="15.75" customHeight="1" x14ac:dyDescent="0.25">
      <c r="B847" s="147"/>
      <c r="C847" s="130"/>
      <c r="D847" s="130"/>
      <c r="E847" s="130"/>
      <c r="F847" s="130"/>
      <c r="G847" s="130"/>
      <c r="H847" s="130"/>
      <c r="I847" s="130"/>
      <c r="O847" s="3"/>
    </row>
    <row r="848" spans="2:15" ht="15.75" customHeight="1" x14ac:dyDescent="0.25">
      <c r="B848" s="147"/>
      <c r="C848" s="130"/>
      <c r="D848" s="130"/>
      <c r="E848" s="130"/>
      <c r="F848" s="130"/>
      <c r="G848" s="130"/>
      <c r="H848" s="130"/>
      <c r="I848" s="130"/>
      <c r="O848" s="3"/>
    </row>
    <row r="849" spans="2:15" ht="15.75" customHeight="1" x14ac:dyDescent="0.25">
      <c r="B849" s="147"/>
      <c r="C849" s="130"/>
      <c r="D849" s="130"/>
      <c r="E849" s="130"/>
      <c r="F849" s="130"/>
      <c r="G849" s="130"/>
      <c r="H849" s="130"/>
      <c r="I849" s="130"/>
      <c r="O849" s="3"/>
    </row>
    <row r="850" spans="2:15" ht="15.75" customHeight="1" x14ac:dyDescent="0.25">
      <c r="B850" s="147"/>
      <c r="C850" s="130"/>
      <c r="D850" s="130"/>
      <c r="E850" s="130"/>
      <c r="F850" s="130"/>
      <c r="G850" s="130"/>
      <c r="H850" s="130"/>
      <c r="I850" s="130"/>
      <c r="O850" s="3"/>
    </row>
    <row r="851" spans="2:15" ht="15.75" customHeight="1" x14ac:dyDescent="0.25">
      <c r="B851" s="147"/>
      <c r="C851" s="130"/>
      <c r="D851" s="130"/>
      <c r="E851" s="130"/>
      <c r="F851" s="130"/>
      <c r="G851" s="130"/>
      <c r="H851" s="130"/>
      <c r="I851" s="130"/>
      <c r="O851" s="3"/>
    </row>
    <row r="852" spans="2:15" ht="15.75" customHeight="1" x14ac:dyDescent="0.25">
      <c r="B852" s="147"/>
      <c r="C852" s="130"/>
      <c r="D852" s="130"/>
      <c r="E852" s="130"/>
      <c r="F852" s="130"/>
      <c r="G852" s="130"/>
      <c r="H852" s="130"/>
      <c r="I852" s="130"/>
      <c r="O852" s="3"/>
    </row>
    <row r="853" spans="2:15" ht="15.75" customHeight="1" x14ac:dyDescent="0.25">
      <c r="B853" s="147"/>
      <c r="C853" s="130"/>
      <c r="D853" s="130"/>
      <c r="E853" s="130"/>
      <c r="F853" s="130"/>
      <c r="G853" s="130"/>
      <c r="H853" s="130"/>
      <c r="I853" s="130"/>
      <c r="O853" s="3"/>
    </row>
    <row r="854" spans="2:15" ht="15.75" customHeight="1" x14ac:dyDescent="0.25">
      <c r="B854" s="147"/>
      <c r="C854" s="130"/>
      <c r="D854" s="130"/>
      <c r="E854" s="130"/>
      <c r="F854" s="130"/>
      <c r="G854" s="130"/>
      <c r="H854" s="130"/>
      <c r="I854" s="130"/>
      <c r="O854" s="3"/>
    </row>
    <row r="855" spans="2:15" ht="15.75" customHeight="1" x14ac:dyDescent="0.25">
      <c r="B855" s="147"/>
      <c r="C855" s="130"/>
      <c r="D855" s="130"/>
      <c r="E855" s="130"/>
      <c r="F855" s="130"/>
      <c r="G855" s="130"/>
      <c r="H855" s="130"/>
      <c r="I855" s="130"/>
      <c r="O855" s="3"/>
    </row>
    <row r="856" spans="2:15" ht="15.75" customHeight="1" x14ac:dyDescent="0.25">
      <c r="B856" s="147"/>
      <c r="C856" s="130"/>
      <c r="D856" s="130"/>
      <c r="E856" s="130"/>
      <c r="F856" s="130"/>
      <c r="G856" s="130"/>
      <c r="H856" s="130"/>
      <c r="I856" s="130"/>
      <c r="O856" s="3"/>
    </row>
    <row r="857" spans="2:15" ht="15.75" customHeight="1" x14ac:dyDescent="0.25">
      <c r="B857" s="147"/>
      <c r="C857" s="130"/>
      <c r="D857" s="130"/>
      <c r="E857" s="130"/>
      <c r="F857" s="130"/>
      <c r="G857" s="130"/>
      <c r="H857" s="130"/>
      <c r="I857" s="130"/>
      <c r="O857" s="3"/>
    </row>
    <row r="858" spans="2:15" ht="15.75" customHeight="1" x14ac:dyDescent="0.25">
      <c r="B858" s="147"/>
      <c r="C858" s="130"/>
      <c r="D858" s="130"/>
      <c r="E858" s="130"/>
      <c r="F858" s="130"/>
      <c r="G858" s="130"/>
      <c r="H858" s="130"/>
      <c r="I858" s="130"/>
      <c r="O858" s="3"/>
    </row>
    <row r="859" spans="2:15" ht="15.75" customHeight="1" x14ac:dyDescent="0.25">
      <c r="B859" s="147"/>
      <c r="C859" s="130"/>
      <c r="D859" s="130"/>
      <c r="E859" s="130"/>
      <c r="F859" s="130"/>
      <c r="G859" s="130"/>
      <c r="H859" s="130"/>
      <c r="I859" s="130"/>
      <c r="O859" s="3"/>
    </row>
    <row r="860" spans="2:15" ht="15.75" customHeight="1" x14ac:dyDescent="0.25">
      <c r="B860" s="147"/>
      <c r="C860" s="130"/>
      <c r="D860" s="130"/>
      <c r="E860" s="130"/>
      <c r="F860" s="130"/>
      <c r="G860" s="130"/>
      <c r="H860" s="130"/>
      <c r="I860" s="130"/>
      <c r="O860" s="3"/>
    </row>
    <row r="861" spans="2:15" ht="15.75" customHeight="1" x14ac:dyDescent="0.25">
      <c r="B861" s="147"/>
      <c r="C861" s="130"/>
      <c r="D861" s="130"/>
      <c r="E861" s="130"/>
      <c r="F861" s="130"/>
      <c r="G861" s="130"/>
      <c r="H861" s="130"/>
      <c r="I861" s="130"/>
      <c r="O861" s="3"/>
    </row>
    <row r="862" spans="2:15" ht="15.75" customHeight="1" x14ac:dyDescent="0.25">
      <c r="B862" s="147"/>
      <c r="C862" s="130"/>
      <c r="D862" s="130"/>
      <c r="E862" s="130"/>
      <c r="F862" s="130"/>
      <c r="G862" s="130"/>
      <c r="H862" s="130"/>
      <c r="I862" s="130"/>
      <c r="O862" s="3"/>
    </row>
    <row r="863" spans="2:15" ht="15.75" customHeight="1" x14ac:dyDescent="0.25">
      <c r="B863" s="147"/>
      <c r="C863" s="130"/>
      <c r="D863" s="130"/>
      <c r="E863" s="130"/>
      <c r="F863" s="130"/>
      <c r="G863" s="130"/>
      <c r="H863" s="130"/>
      <c r="I863" s="130"/>
      <c r="O863" s="3"/>
    </row>
    <row r="864" spans="2:15" ht="15.75" customHeight="1" x14ac:dyDescent="0.25">
      <c r="B864" s="147"/>
      <c r="C864" s="130"/>
      <c r="D864" s="130"/>
      <c r="E864" s="130"/>
      <c r="F864" s="130"/>
      <c r="G864" s="130"/>
      <c r="H864" s="130"/>
      <c r="I864" s="130"/>
      <c r="O864" s="3"/>
    </row>
    <row r="865" spans="2:15" ht="15.75" customHeight="1" x14ac:dyDescent="0.25">
      <c r="B865" s="147"/>
      <c r="C865" s="130"/>
      <c r="D865" s="130"/>
      <c r="E865" s="130"/>
      <c r="F865" s="130"/>
      <c r="G865" s="130"/>
      <c r="H865" s="130"/>
      <c r="I865" s="130"/>
      <c r="O865" s="3"/>
    </row>
    <row r="866" spans="2:15" ht="15.75" customHeight="1" x14ac:dyDescent="0.25">
      <c r="B866" s="147"/>
      <c r="C866" s="130"/>
      <c r="D866" s="130"/>
      <c r="E866" s="130"/>
      <c r="F866" s="130"/>
      <c r="G866" s="130"/>
      <c r="H866" s="130"/>
      <c r="I866" s="130"/>
      <c r="O866" s="3"/>
    </row>
    <row r="867" spans="2:15" ht="15.75" customHeight="1" x14ac:dyDescent="0.25">
      <c r="B867" s="147"/>
      <c r="C867" s="130"/>
      <c r="D867" s="130"/>
      <c r="E867" s="130"/>
      <c r="F867" s="130"/>
      <c r="G867" s="130"/>
      <c r="H867" s="130"/>
      <c r="I867" s="130"/>
      <c r="O867" s="3"/>
    </row>
    <row r="868" spans="2:15" ht="15.75" customHeight="1" x14ac:dyDescent="0.25">
      <c r="B868" s="147"/>
      <c r="C868" s="130"/>
      <c r="D868" s="130"/>
      <c r="E868" s="130"/>
      <c r="F868" s="130"/>
      <c r="G868" s="130"/>
      <c r="H868" s="130"/>
      <c r="I868" s="130"/>
      <c r="O868" s="3"/>
    </row>
    <row r="869" spans="2:15" ht="15.75" customHeight="1" x14ac:dyDescent="0.25">
      <c r="B869" s="147"/>
      <c r="C869" s="130"/>
      <c r="D869" s="130"/>
      <c r="E869" s="130"/>
      <c r="F869" s="130"/>
      <c r="G869" s="130"/>
      <c r="H869" s="130"/>
      <c r="I869" s="130"/>
      <c r="O869" s="3"/>
    </row>
    <row r="870" spans="2:15" ht="15.75" customHeight="1" x14ac:dyDescent="0.25">
      <c r="B870" s="147"/>
      <c r="C870" s="130"/>
      <c r="D870" s="130"/>
      <c r="E870" s="130"/>
      <c r="F870" s="130"/>
      <c r="G870" s="130"/>
      <c r="H870" s="130"/>
      <c r="I870" s="130"/>
      <c r="O870" s="3"/>
    </row>
    <row r="871" spans="2:15" ht="15.75" customHeight="1" x14ac:dyDescent="0.25">
      <c r="B871" s="147"/>
      <c r="C871" s="130"/>
      <c r="D871" s="130"/>
      <c r="E871" s="130"/>
      <c r="F871" s="130"/>
      <c r="G871" s="130"/>
      <c r="H871" s="130"/>
      <c r="I871" s="130"/>
      <c r="O871" s="3"/>
    </row>
    <row r="872" spans="2:15" ht="15.75" customHeight="1" x14ac:dyDescent="0.25">
      <c r="B872" s="147"/>
      <c r="C872" s="130"/>
      <c r="D872" s="130"/>
      <c r="E872" s="130"/>
      <c r="F872" s="130"/>
      <c r="G872" s="130"/>
      <c r="H872" s="130"/>
      <c r="I872" s="130"/>
      <c r="O872" s="3"/>
    </row>
    <row r="873" spans="2:15" ht="15.75" customHeight="1" x14ac:dyDescent="0.25">
      <c r="B873" s="147"/>
      <c r="C873" s="130"/>
      <c r="D873" s="130"/>
      <c r="E873" s="130"/>
      <c r="F873" s="130"/>
      <c r="G873" s="130"/>
      <c r="H873" s="130"/>
      <c r="I873" s="130"/>
      <c r="O873" s="3"/>
    </row>
    <row r="874" spans="2:15" ht="15.75" customHeight="1" x14ac:dyDescent="0.25">
      <c r="B874" s="147"/>
      <c r="C874" s="130"/>
      <c r="D874" s="130"/>
      <c r="E874" s="130"/>
      <c r="F874" s="130"/>
      <c r="G874" s="130"/>
      <c r="H874" s="130"/>
      <c r="I874" s="130"/>
      <c r="O874" s="3"/>
    </row>
    <row r="875" spans="2:15" ht="15.75" customHeight="1" x14ac:dyDescent="0.25">
      <c r="B875" s="147"/>
      <c r="C875" s="130"/>
      <c r="D875" s="130"/>
      <c r="E875" s="130"/>
      <c r="F875" s="130"/>
      <c r="G875" s="130"/>
      <c r="H875" s="130"/>
      <c r="I875" s="130"/>
      <c r="O875" s="3"/>
    </row>
    <row r="876" spans="2:15" ht="15.75" customHeight="1" x14ac:dyDescent="0.25">
      <c r="B876" s="147"/>
      <c r="C876" s="130"/>
      <c r="D876" s="130"/>
      <c r="E876" s="130"/>
      <c r="F876" s="130"/>
      <c r="G876" s="130"/>
      <c r="H876" s="130"/>
      <c r="I876" s="130"/>
      <c r="O876" s="3"/>
    </row>
    <row r="877" spans="2:15" ht="15.75" customHeight="1" x14ac:dyDescent="0.25">
      <c r="B877" s="147"/>
      <c r="C877" s="130"/>
      <c r="D877" s="130"/>
      <c r="E877" s="130"/>
      <c r="F877" s="130"/>
      <c r="G877" s="130"/>
      <c r="H877" s="130"/>
      <c r="I877" s="130"/>
      <c r="O877" s="3"/>
    </row>
    <row r="878" spans="2:15" ht="15.75" customHeight="1" x14ac:dyDescent="0.25">
      <c r="B878" s="147"/>
      <c r="C878" s="130"/>
      <c r="D878" s="130"/>
      <c r="E878" s="130"/>
      <c r="F878" s="130"/>
      <c r="G878" s="130"/>
      <c r="H878" s="130"/>
      <c r="I878" s="130"/>
      <c r="O878" s="3"/>
    </row>
    <row r="879" spans="2:15" ht="15.75" customHeight="1" x14ac:dyDescent="0.25">
      <c r="B879" s="147"/>
      <c r="C879" s="130"/>
      <c r="D879" s="130"/>
      <c r="E879" s="130"/>
      <c r="F879" s="130"/>
      <c r="G879" s="130"/>
      <c r="H879" s="130"/>
      <c r="I879" s="130"/>
      <c r="O879" s="3"/>
    </row>
    <row r="880" spans="2:15" ht="15.75" customHeight="1" x14ac:dyDescent="0.25">
      <c r="B880" s="147"/>
      <c r="C880" s="130"/>
      <c r="D880" s="130"/>
      <c r="E880" s="130"/>
      <c r="F880" s="130"/>
      <c r="G880" s="130"/>
      <c r="H880" s="130"/>
      <c r="I880" s="130"/>
      <c r="O880" s="3"/>
    </row>
    <row r="881" spans="2:15" ht="15.75" customHeight="1" x14ac:dyDescent="0.25">
      <c r="B881" s="147"/>
      <c r="C881" s="130"/>
      <c r="D881" s="130"/>
      <c r="E881" s="130"/>
      <c r="F881" s="130"/>
      <c r="G881" s="130"/>
      <c r="H881" s="130"/>
      <c r="I881" s="130"/>
      <c r="O881" s="3"/>
    </row>
    <row r="882" spans="2:15" ht="15.75" customHeight="1" x14ac:dyDescent="0.25">
      <c r="B882" s="147"/>
      <c r="C882" s="130"/>
      <c r="D882" s="130"/>
      <c r="E882" s="130"/>
      <c r="F882" s="130"/>
      <c r="G882" s="130"/>
      <c r="H882" s="130"/>
      <c r="I882" s="130"/>
      <c r="O882" s="3"/>
    </row>
    <row r="883" spans="2:15" ht="15.75" customHeight="1" x14ac:dyDescent="0.25">
      <c r="B883" s="147"/>
      <c r="C883" s="130"/>
      <c r="D883" s="130"/>
      <c r="E883" s="130"/>
      <c r="F883" s="130"/>
      <c r="G883" s="130"/>
      <c r="H883" s="130"/>
      <c r="I883" s="130"/>
      <c r="O883" s="3"/>
    </row>
    <row r="884" spans="2:15" ht="15.75" customHeight="1" x14ac:dyDescent="0.25">
      <c r="B884" s="147"/>
      <c r="C884" s="130"/>
      <c r="D884" s="130"/>
      <c r="E884" s="130"/>
      <c r="F884" s="130"/>
      <c r="G884" s="130"/>
      <c r="H884" s="130"/>
      <c r="I884" s="130"/>
      <c r="O884" s="3"/>
    </row>
    <row r="885" spans="2:15" ht="15.75" customHeight="1" x14ac:dyDescent="0.25">
      <c r="B885" s="147"/>
      <c r="C885" s="130"/>
      <c r="D885" s="130"/>
      <c r="E885" s="130"/>
      <c r="F885" s="130"/>
      <c r="G885" s="130"/>
      <c r="H885" s="130"/>
      <c r="I885" s="130"/>
      <c r="O885" s="3"/>
    </row>
    <row r="886" spans="2:15" ht="15.75" customHeight="1" x14ac:dyDescent="0.25">
      <c r="B886" s="147"/>
      <c r="C886" s="130"/>
      <c r="D886" s="130"/>
      <c r="E886" s="130"/>
      <c r="F886" s="130"/>
      <c r="G886" s="130"/>
      <c r="H886" s="130"/>
      <c r="I886" s="130"/>
      <c r="O886" s="3"/>
    </row>
    <row r="887" spans="2:15" ht="15.75" customHeight="1" x14ac:dyDescent="0.25">
      <c r="B887" s="147"/>
      <c r="C887" s="130"/>
      <c r="D887" s="130"/>
      <c r="E887" s="130"/>
      <c r="F887" s="130"/>
      <c r="G887" s="130"/>
      <c r="H887" s="130"/>
      <c r="I887" s="130"/>
      <c r="O887" s="3"/>
    </row>
    <row r="888" spans="2:15" ht="15.75" customHeight="1" x14ac:dyDescent="0.25">
      <c r="B888" s="147"/>
      <c r="C888" s="130"/>
      <c r="D888" s="130"/>
      <c r="E888" s="130"/>
      <c r="F888" s="130"/>
      <c r="G888" s="130"/>
      <c r="H888" s="130"/>
      <c r="I888" s="130"/>
      <c r="O888" s="3"/>
    </row>
    <row r="889" spans="2:15" ht="15.75" customHeight="1" x14ac:dyDescent="0.25">
      <c r="B889" s="147"/>
      <c r="C889" s="130"/>
      <c r="D889" s="130"/>
      <c r="E889" s="130"/>
      <c r="F889" s="130"/>
      <c r="G889" s="130"/>
      <c r="H889" s="130"/>
      <c r="I889" s="130"/>
      <c r="O889" s="3"/>
    </row>
    <row r="890" spans="2:15" ht="15.75" customHeight="1" x14ac:dyDescent="0.25">
      <c r="B890" s="147"/>
      <c r="C890" s="130"/>
      <c r="D890" s="130"/>
      <c r="E890" s="130"/>
      <c r="F890" s="130"/>
      <c r="G890" s="130"/>
      <c r="H890" s="130"/>
      <c r="I890" s="130"/>
      <c r="O890" s="3"/>
    </row>
    <row r="891" spans="2:15" ht="15.75" customHeight="1" x14ac:dyDescent="0.25">
      <c r="B891" s="147"/>
      <c r="C891" s="130"/>
      <c r="D891" s="130"/>
      <c r="E891" s="130"/>
      <c r="F891" s="130"/>
      <c r="G891" s="130"/>
      <c r="H891" s="130"/>
      <c r="I891" s="130"/>
      <c r="O891" s="3"/>
    </row>
    <row r="892" spans="2:15" ht="15.75" customHeight="1" x14ac:dyDescent="0.25">
      <c r="B892" s="147"/>
      <c r="C892" s="130"/>
      <c r="D892" s="130"/>
      <c r="E892" s="130"/>
      <c r="F892" s="130"/>
      <c r="G892" s="130"/>
      <c r="H892" s="130"/>
      <c r="I892" s="130"/>
      <c r="O892" s="3"/>
    </row>
    <row r="893" spans="2:15" ht="15.75" customHeight="1" x14ac:dyDescent="0.25">
      <c r="B893" s="147"/>
      <c r="C893" s="130"/>
      <c r="D893" s="130"/>
      <c r="E893" s="130"/>
      <c r="F893" s="130"/>
      <c r="G893" s="130"/>
      <c r="H893" s="130"/>
      <c r="I893" s="130"/>
      <c r="O893" s="3"/>
    </row>
    <row r="894" spans="2:15" ht="15.75" customHeight="1" x14ac:dyDescent="0.25">
      <c r="B894" s="147"/>
      <c r="C894" s="130"/>
      <c r="D894" s="130"/>
      <c r="E894" s="130"/>
      <c r="F894" s="130"/>
      <c r="G894" s="130"/>
      <c r="H894" s="130"/>
      <c r="I894" s="130"/>
      <c r="O894" s="3"/>
    </row>
    <row r="895" spans="2:15" ht="15.75" customHeight="1" x14ac:dyDescent="0.25">
      <c r="B895" s="147"/>
      <c r="C895" s="130"/>
      <c r="D895" s="130"/>
      <c r="E895" s="130"/>
      <c r="F895" s="130"/>
      <c r="G895" s="130"/>
      <c r="H895" s="130"/>
      <c r="I895" s="130"/>
      <c r="O895" s="3"/>
    </row>
    <row r="896" spans="2:15" ht="15.75" customHeight="1" x14ac:dyDescent="0.25">
      <c r="B896" s="147"/>
      <c r="C896" s="130"/>
      <c r="D896" s="130"/>
      <c r="E896" s="130"/>
      <c r="F896" s="130"/>
      <c r="G896" s="130"/>
      <c r="H896" s="130"/>
      <c r="I896" s="130"/>
      <c r="O896" s="3"/>
    </row>
    <row r="897" spans="2:15" ht="15.75" customHeight="1" x14ac:dyDescent="0.25">
      <c r="B897" s="147"/>
      <c r="C897" s="130"/>
      <c r="D897" s="130"/>
      <c r="E897" s="130"/>
      <c r="F897" s="130"/>
      <c r="G897" s="130"/>
      <c r="H897" s="130"/>
      <c r="I897" s="130"/>
      <c r="O897" s="3"/>
    </row>
    <row r="898" spans="2:15" ht="15.75" customHeight="1" x14ac:dyDescent="0.25">
      <c r="B898" s="147"/>
      <c r="C898" s="130"/>
      <c r="D898" s="130"/>
      <c r="E898" s="130"/>
      <c r="F898" s="130"/>
      <c r="G898" s="130"/>
      <c r="H898" s="130"/>
      <c r="I898" s="130"/>
      <c r="O898" s="3"/>
    </row>
    <row r="899" spans="2:15" ht="15.75" customHeight="1" x14ac:dyDescent="0.25">
      <c r="B899" s="147"/>
      <c r="C899" s="130"/>
      <c r="D899" s="130"/>
      <c r="E899" s="130"/>
      <c r="F899" s="130"/>
      <c r="G899" s="130"/>
      <c r="H899" s="130"/>
      <c r="I899" s="130"/>
      <c r="O899" s="3"/>
    </row>
    <row r="900" spans="2:15" ht="15.75" customHeight="1" x14ac:dyDescent="0.25">
      <c r="B900" s="147"/>
      <c r="C900" s="130"/>
      <c r="D900" s="130"/>
      <c r="E900" s="130"/>
      <c r="F900" s="130"/>
      <c r="G900" s="130"/>
      <c r="H900" s="130"/>
      <c r="I900" s="130"/>
      <c r="O900" s="3"/>
    </row>
    <row r="901" spans="2:15" ht="15.75" customHeight="1" x14ac:dyDescent="0.25">
      <c r="B901" s="147"/>
      <c r="C901" s="130"/>
      <c r="D901" s="130"/>
      <c r="E901" s="130"/>
      <c r="F901" s="130"/>
      <c r="G901" s="130"/>
      <c r="H901" s="130"/>
      <c r="I901" s="130"/>
      <c r="O901" s="3"/>
    </row>
    <row r="902" spans="2:15" ht="15.75" customHeight="1" x14ac:dyDescent="0.25">
      <c r="B902" s="147"/>
      <c r="C902" s="130"/>
      <c r="D902" s="130"/>
      <c r="E902" s="130"/>
      <c r="F902" s="130"/>
      <c r="G902" s="130"/>
      <c r="H902" s="130"/>
      <c r="I902" s="130"/>
      <c r="O902" s="3"/>
    </row>
    <row r="903" spans="2:15" ht="15.75" customHeight="1" x14ac:dyDescent="0.25">
      <c r="B903" s="147"/>
      <c r="C903" s="130"/>
      <c r="D903" s="130"/>
      <c r="E903" s="130"/>
      <c r="F903" s="130"/>
      <c r="G903" s="130"/>
      <c r="H903" s="130"/>
      <c r="I903" s="130"/>
      <c r="O903" s="3"/>
    </row>
    <row r="904" spans="2:15" ht="15.75" customHeight="1" x14ac:dyDescent="0.25">
      <c r="B904" s="147"/>
      <c r="C904" s="130"/>
      <c r="D904" s="130"/>
      <c r="E904" s="130"/>
      <c r="F904" s="130"/>
      <c r="G904" s="130"/>
      <c r="H904" s="130"/>
      <c r="I904" s="130"/>
      <c r="O904" s="3"/>
    </row>
    <row r="905" spans="2:15" ht="15.75" customHeight="1" x14ac:dyDescent="0.25">
      <c r="B905" s="147"/>
      <c r="C905" s="130"/>
      <c r="D905" s="130"/>
      <c r="E905" s="130"/>
      <c r="F905" s="130"/>
      <c r="G905" s="130"/>
      <c r="H905" s="130"/>
      <c r="I905" s="130"/>
      <c r="O905" s="3"/>
    </row>
    <row r="906" spans="2:15" ht="15.75" customHeight="1" x14ac:dyDescent="0.25">
      <c r="B906" s="147"/>
      <c r="C906" s="130"/>
      <c r="D906" s="130"/>
      <c r="E906" s="130"/>
      <c r="F906" s="130"/>
      <c r="G906" s="130"/>
      <c r="H906" s="130"/>
      <c r="I906" s="130"/>
      <c r="O906" s="3"/>
    </row>
    <row r="907" spans="2:15" ht="15.75" customHeight="1" x14ac:dyDescent="0.25">
      <c r="B907" s="147"/>
      <c r="C907" s="130"/>
      <c r="D907" s="130"/>
      <c r="E907" s="130"/>
      <c r="F907" s="130"/>
      <c r="G907" s="130"/>
      <c r="H907" s="130"/>
      <c r="I907" s="130"/>
      <c r="O907" s="3"/>
    </row>
    <row r="908" spans="2:15" ht="15.75" customHeight="1" x14ac:dyDescent="0.25">
      <c r="B908" s="147"/>
      <c r="C908" s="130"/>
      <c r="D908" s="130"/>
      <c r="E908" s="130"/>
      <c r="F908" s="130"/>
      <c r="G908" s="130"/>
      <c r="H908" s="130"/>
      <c r="I908" s="130"/>
      <c r="O908" s="3"/>
    </row>
    <row r="909" spans="2:15" ht="15.75" customHeight="1" x14ac:dyDescent="0.25">
      <c r="B909" s="147"/>
      <c r="C909" s="130"/>
      <c r="D909" s="130"/>
      <c r="E909" s="130"/>
      <c r="F909" s="130"/>
      <c r="G909" s="130"/>
      <c r="H909" s="130"/>
      <c r="I909" s="130"/>
      <c r="O909" s="3"/>
    </row>
    <row r="910" spans="2:15" ht="15.75" customHeight="1" x14ac:dyDescent="0.25">
      <c r="B910" s="147"/>
      <c r="C910" s="130"/>
      <c r="D910" s="130"/>
      <c r="E910" s="130"/>
      <c r="F910" s="130"/>
      <c r="G910" s="130"/>
      <c r="H910" s="130"/>
      <c r="I910" s="130"/>
      <c r="O910" s="3"/>
    </row>
    <row r="911" spans="2:15" ht="15.75" customHeight="1" x14ac:dyDescent="0.25">
      <c r="B911" s="147"/>
      <c r="C911" s="130"/>
      <c r="D911" s="130"/>
      <c r="E911" s="130"/>
      <c r="F911" s="130"/>
      <c r="G911" s="130"/>
      <c r="H911" s="130"/>
      <c r="I911" s="130"/>
      <c r="O911" s="3"/>
    </row>
    <row r="912" spans="2:15" ht="15.75" customHeight="1" x14ac:dyDescent="0.25">
      <c r="B912" s="147"/>
      <c r="C912" s="130"/>
      <c r="D912" s="130"/>
      <c r="E912" s="130"/>
      <c r="F912" s="130"/>
      <c r="G912" s="130"/>
      <c r="H912" s="130"/>
      <c r="I912" s="130"/>
      <c r="O912" s="3"/>
    </row>
    <row r="913" spans="2:15" ht="15.75" customHeight="1" x14ac:dyDescent="0.25">
      <c r="B913" s="147"/>
      <c r="C913" s="130"/>
      <c r="D913" s="130"/>
      <c r="E913" s="130"/>
      <c r="F913" s="130"/>
      <c r="G913" s="130"/>
      <c r="H913" s="130"/>
      <c r="I913" s="130"/>
      <c r="O913" s="3"/>
    </row>
    <row r="914" spans="2:15" ht="15.75" customHeight="1" x14ac:dyDescent="0.25">
      <c r="B914" s="147"/>
      <c r="C914" s="130"/>
      <c r="D914" s="130"/>
      <c r="E914" s="130"/>
      <c r="F914" s="130"/>
      <c r="G914" s="130"/>
      <c r="H914" s="130"/>
      <c r="I914" s="130"/>
      <c r="O914" s="3"/>
    </row>
    <row r="915" spans="2:15" ht="15.75" customHeight="1" x14ac:dyDescent="0.25">
      <c r="B915" s="147"/>
      <c r="C915" s="130"/>
      <c r="D915" s="130"/>
      <c r="E915" s="130"/>
      <c r="F915" s="130"/>
      <c r="G915" s="130"/>
      <c r="H915" s="130"/>
      <c r="I915" s="130"/>
      <c r="O915" s="3"/>
    </row>
    <row r="916" spans="2:15" ht="15.75" customHeight="1" x14ac:dyDescent="0.25">
      <c r="B916" s="147"/>
      <c r="C916" s="130"/>
      <c r="D916" s="130"/>
      <c r="E916" s="130"/>
      <c r="F916" s="130"/>
      <c r="G916" s="130"/>
      <c r="H916" s="130"/>
      <c r="I916" s="130"/>
      <c r="O916" s="3"/>
    </row>
    <row r="917" spans="2:15" ht="15.75" customHeight="1" x14ac:dyDescent="0.25">
      <c r="B917" s="147"/>
      <c r="C917" s="130"/>
      <c r="D917" s="130"/>
      <c r="E917" s="130"/>
      <c r="F917" s="130"/>
      <c r="G917" s="130"/>
      <c r="H917" s="130"/>
      <c r="I917" s="130"/>
      <c r="O917" s="3"/>
    </row>
    <row r="918" spans="2:15" ht="15.75" customHeight="1" x14ac:dyDescent="0.25">
      <c r="B918" s="147"/>
      <c r="C918" s="130"/>
      <c r="D918" s="130"/>
      <c r="E918" s="130"/>
      <c r="F918" s="130"/>
      <c r="G918" s="130"/>
      <c r="H918" s="130"/>
      <c r="I918" s="130"/>
      <c r="O918" s="3"/>
    </row>
    <row r="919" spans="2:15" ht="15.75" customHeight="1" x14ac:dyDescent="0.25">
      <c r="B919" s="147"/>
      <c r="C919" s="130"/>
      <c r="D919" s="130"/>
      <c r="E919" s="130"/>
      <c r="F919" s="130"/>
      <c r="G919" s="130"/>
      <c r="H919" s="130"/>
      <c r="I919" s="130"/>
      <c r="O919" s="3"/>
    </row>
    <row r="920" spans="2:15" ht="15.75" customHeight="1" x14ac:dyDescent="0.25">
      <c r="B920" s="147"/>
      <c r="C920" s="130"/>
      <c r="D920" s="130"/>
      <c r="E920" s="130"/>
      <c r="F920" s="130"/>
      <c r="G920" s="130"/>
      <c r="H920" s="130"/>
      <c r="I920" s="130"/>
      <c r="O920" s="3"/>
    </row>
    <row r="921" spans="2:15" ht="15.75" customHeight="1" x14ac:dyDescent="0.25">
      <c r="B921" s="147"/>
      <c r="C921" s="130"/>
      <c r="D921" s="130"/>
      <c r="E921" s="130"/>
      <c r="F921" s="130"/>
      <c r="G921" s="130"/>
      <c r="H921" s="130"/>
      <c r="I921" s="130"/>
      <c r="O921" s="3"/>
    </row>
    <row r="922" spans="2:15" ht="15.75" customHeight="1" x14ac:dyDescent="0.25">
      <c r="B922" s="147"/>
      <c r="C922" s="130"/>
      <c r="D922" s="130"/>
      <c r="E922" s="130"/>
      <c r="F922" s="130"/>
      <c r="G922" s="130"/>
      <c r="H922" s="130"/>
      <c r="I922" s="130"/>
      <c r="O922" s="3"/>
    </row>
    <row r="923" spans="2:15" ht="15.75" customHeight="1" x14ac:dyDescent="0.25">
      <c r="B923" s="147"/>
      <c r="C923" s="130"/>
      <c r="D923" s="130"/>
      <c r="E923" s="130"/>
      <c r="F923" s="130"/>
      <c r="G923" s="130"/>
      <c r="H923" s="130"/>
      <c r="I923" s="130"/>
      <c r="O923" s="3"/>
    </row>
    <row r="924" spans="2:15" ht="15.75" customHeight="1" x14ac:dyDescent="0.25">
      <c r="B924" s="147"/>
      <c r="C924" s="130"/>
      <c r="D924" s="130"/>
      <c r="E924" s="130"/>
      <c r="F924" s="130"/>
      <c r="G924" s="130"/>
      <c r="H924" s="130"/>
      <c r="I924" s="130"/>
      <c r="O924" s="3"/>
    </row>
    <row r="925" spans="2:15" ht="15.75" customHeight="1" x14ac:dyDescent="0.25">
      <c r="B925" s="147"/>
      <c r="C925" s="130"/>
      <c r="D925" s="130"/>
      <c r="E925" s="130"/>
      <c r="F925" s="130"/>
      <c r="G925" s="130"/>
      <c r="H925" s="130"/>
      <c r="I925" s="130"/>
      <c r="O925" s="3"/>
    </row>
    <row r="926" spans="2:15" ht="15.75" customHeight="1" x14ac:dyDescent="0.25">
      <c r="B926" s="147"/>
      <c r="C926" s="130"/>
      <c r="D926" s="130"/>
      <c r="E926" s="130"/>
      <c r="F926" s="130"/>
      <c r="G926" s="130"/>
      <c r="H926" s="130"/>
      <c r="I926" s="130"/>
      <c r="O926" s="3"/>
    </row>
    <row r="927" spans="2:15" ht="15.75" customHeight="1" x14ac:dyDescent="0.25">
      <c r="B927" s="147"/>
      <c r="C927" s="130"/>
      <c r="D927" s="130"/>
      <c r="E927" s="130"/>
      <c r="F927" s="130"/>
      <c r="G927" s="130"/>
      <c r="H927" s="130"/>
      <c r="I927" s="130"/>
      <c r="O927" s="3"/>
    </row>
    <row r="928" spans="2:15" ht="15.75" customHeight="1" x14ac:dyDescent="0.25">
      <c r="B928" s="147"/>
      <c r="C928" s="130"/>
      <c r="D928" s="130"/>
      <c r="E928" s="130"/>
      <c r="F928" s="130"/>
      <c r="G928" s="130"/>
      <c r="H928" s="130"/>
      <c r="I928" s="130"/>
      <c r="O928" s="3"/>
    </row>
    <row r="929" spans="2:15" ht="15.75" customHeight="1" x14ac:dyDescent="0.25">
      <c r="B929" s="147"/>
      <c r="C929" s="130"/>
      <c r="D929" s="130"/>
      <c r="E929" s="130"/>
      <c r="F929" s="130"/>
      <c r="G929" s="130"/>
      <c r="H929" s="130"/>
      <c r="I929" s="130"/>
      <c r="O929" s="3"/>
    </row>
    <row r="930" spans="2:15" ht="15.75" customHeight="1" x14ac:dyDescent="0.25">
      <c r="B930" s="147"/>
      <c r="C930" s="130"/>
      <c r="D930" s="130"/>
      <c r="E930" s="130"/>
      <c r="F930" s="130"/>
      <c r="G930" s="130"/>
      <c r="H930" s="130"/>
      <c r="I930" s="130"/>
      <c r="O930" s="3"/>
    </row>
    <row r="931" spans="2:15" ht="15.75" customHeight="1" x14ac:dyDescent="0.25">
      <c r="B931" s="147"/>
      <c r="C931" s="130"/>
      <c r="D931" s="130"/>
      <c r="E931" s="130"/>
      <c r="F931" s="130"/>
      <c r="G931" s="130"/>
      <c r="H931" s="130"/>
      <c r="I931" s="130"/>
      <c r="O931" s="3"/>
    </row>
    <row r="932" spans="2:15" ht="15.75" customHeight="1" x14ac:dyDescent="0.25">
      <c r="B932" s="147"/>
      <c r="C932" s="130"/>
      <c r="D932" s="130"/>
      <c r="E932" s="130"/>
      <c r="F932" s="130"/>
      <c r="G932" s="130"/>
      <c r="H932" s="130"/>
      <c r="I932" s="130"/>
      <c r="O932" s="3"/>
    </row>
    <row r="933" spans="2:15" ht="15.75" customHeight="1" x14ac:dyDescent="0.25">
      <c r="B933" s="147"/>
      <c r="C933" s="130"/>
      <c r="D933" s="130"/>
      <c r="E933" s="130"/>
      <c r="F933" s="130"/>
      <c r="G933" s="130"/>
      <c r="H933" s="130"/>
      <c r="I933" s="130"/>
      <c r="O933" s="3"/>
    </row>
    <row r="934" spans="2:15" ht="15.75" customHeight="1" x14ac:dyDescent="0.25">
      <c r="B934" s="147"/>
      <c r="C934" s="130"/>
      <c r="D934" s="130"/>
      <c r="E934" s="130"/>
      <c r="F934" s="130"/>
      <c r="G934" s="130"/>
      <c r="H934" s="130"/>
      <c r="I934" s="130"/>
      <c r="O934" s="3"/>
    </row>
    <row r="935" spans="2:15" ht="15.75" customHeight="1" x14ac:dyDescent="0.25">
      <c r="B935" s="147"/>
      <c r="C935" s="130"/>
      <c r="D935" s="130"/>
      <c r="E935" s="130"/>
      <c r="F935" s="130"/>
      <c r="G935" s="130"/>
      <c r="H935" s="130"/>
      <c r="I935" s="130"/>
      <c r="O935" s="3"/>
    </row>
    <row r="936" spans="2:15" ht="15.75" customHeight="1" x14ac:dyDescent="0.25">
      <c r="B936" s="147"/>
      <c r="C936" s="130"/>
      <c r="D936" s="130"/>
      <c r="E936" s="130"/>
      <c r="F936" s="130"/>
      <c r="G936" s="130"/>
      <c r="H936" s="130"/>
      <c r="I936" s="130"/>
      <c r="O936" s="3"/>
    </row>
    <row r="937" spans="2:15" ht="15.75" customHeight="1" x14ac:dyDescent="0.25">
      <c r="B937" s="147"/>
      <c r="C937" s="130"/>
      <c r="D937" s="130"/>
      <c r="E937" s="130"/>
      <c r="F937" s="130"/>
      <c r="G937" s="130"/>
      <c r="H937" s="130"/>
      <c r="I937" s="130"/>
      <c r="O937" s="3"/>
    </row>
    <row r="938" spans="2:15" ht="15.75" customHeight="1" x14ac:dyDescent="0.25">
      <c r="B938" s="147"/>
      <c r="C938" s="130"/>
      <c r="D938" s="130"/>
      <c r="E938" s="130"/>
      <c r="F938" s="130"/>
      <c r="G938" s="130"/>
      <c r="H938" s="130"/>
      <c r="I938" s="130"/>
      <c r="O938" s="3"/>
    </row>
    <row r="939" spans="2:15" ht="15.75" customHeight="1" x14ac:dyDescent="0.25">
      <c r="B939" s="147"/>
      <c r="C939" s="130"/>
      <c r="D939" s="130"/>
      <c r="E939" s="130"/>
      <c r="F939" s="130"/>
      <c r="G939" s="130"/>
      <c r="H939" s="130"/>
      <c r="I939" s="130"/>
      <c r="O939" s="3"/>
    </row>
    <row r="940" spans="2:15" ht="15.75" customHeight="1" x14ac:dyDescent="0.25">
      <c r="B940" s="147"/>
      <c r="C940" s="130"/>
      <c r="D940" s="130"/>
      <c r="E940" s="130"/>
      <c r="F940" s="130"/>
      <c r="G940" s="130"/>
      <c r="H940" s="130"/>
      <c r="I940" s="130"/>
      <c r="O940" s="3"/>
    </row>
    <row r="941" spans="2:15" ht="15.75" customHeight="1" x14ac:dyDescent="0.25">
      <c r="B941" s="147"/>
      <c r="C941" s="130"/>
      <c r="D941" s="130"/>
      <c r="E941" s="130"/>
      <c r="F941" s="130"/>
      <c r="G941" s="130"/>
      <c r="H941" s="130"/>
      <c r="I941" s="130"/>
      <c r="O941" s="3"/>
    </row>
    <row r="942" spans="2:15" ht="15.75" customHeight="1" x14ac:dyDescent="0.25">
      <c r="B942" s="147"/>
      <c r="C942" s="130"/>
      <c r="D942" s="130"/>
      <c r="E942" s="130"/>
      <c r="F942" s="130"/>
      <c r="G942" s="130"/>
      <c r="H942" s="130"/>
      <c r="I942" s="130"/>
      <c r="O942" s="3"/>
    </row>
    <row r="943" spans="2:15" ht="15.75" customHeight="1" x14ac:dyDescent="0.25">
      <c r="B943" s="147"/>
      <c r="C943" s="130"/>
      <c r="D943" s="130"/>
      <c r="E943" s="130"/>
      <c r="F943" s="130"/>
      <c r="G943" s="130"/>
      <c r="H943" s="130"/>
      <c r="I943" s="130"/>
      <c r="O943" s="3"/>
    </row>
    <row r="944" spans="2:15" ht="15.75" customHeight="1" x14ac:dyDescent="0.25">
      <c r="B944" s="147"/>
      <c r="C944" s="130"/>
      <c r="D944" s="130"/>
      <c r="E944" s="130"/>
      <c r="F944" s="130"/>
      <c r="G944" s="130"/>
      <c r="H944" s="130"/>
      <c r="I944" s="130"/>
      <c r="O944" s="3"/>
    </row>
    <row r="945" spans="2:15" ht="15.75" customHeight="1" x14ac:dyDescent="0.25">
      <c r="B945" s="147"/>
      <c r="C945" s="130"/>
      <c r="D945" s="130"/>
      <c r="E945" s="130"/>
      <c r="F945" s="130"/>
      <c r="G945" s="130"/>
      <c r="H945" s="130"/>
      <c r="I945" s="130"/>
      <c r="O945" s="3"/>
    </row>
    <row r="946" spans="2:15" ht="15.75" customHeight="1" x14ac:dyDescent="0.25">
      <c r="B946" s="147"/>
      <c r="C946" s="130"/>
      <c r="D946" s="130"/>
      <c r="E946" s="130"/>
      <c r="F946" s="130"/>
      <c r="G946" s="130"/>
      <c r="H946" s="130"/>
      <c r="I946" s="130"/>
      <c r="O946" s="3"/>
    </row>
    <row r="947" spans="2:15" ht="15.75" customHeight="1" x14ac:dyDescent="0.25">
      <c r="B947" s="147"/>
      <c r="C947" s="130"/>
      <c r="D947" s="130"/>
      <c r="E947" s="130"/>
      <c r="F947" s="130"/>
      <c r="G947" s="130"/>
      <c r="H947" s="130"/>
      <c r="I947" s="130"/>
      <c r="O947" s="3"/>
    </row>
    <row r="948" spans="2:15" ht="15.75" customHeight="1" x14ac:dyDescent="0.25">
      <c r="B948" s="147"/>
      <c r="C948" s="130"/>
      <c r="D948" s="130"/>
      <c r="E948" s="130"/>
      <c r="F948" s="130"/>
      <c r="G948" s="130"/>
      <c r="H948" s="130"/>
      <c r="I948" s="130"/>
      <c r="O948" s="3"/>
    </row>
    <row r="949" spans="2:15" ht="15.75" customHeight="1" x14ac:dyDescent="0.25">
      <c r="B949" s="147"/>
      <c r="C949" s="130"/>
      <c r="D949" s="130"/>
      <c r="E949" s="130"/>
      <c r="F949" s="130"/>
      <c r="G949" s="130"/>
      <c r="H949" s="130"/>
      <c r="I949" s="130"/>
      <c r="O949" s="3"/>
    </row>
    <row r="950" spans="2:15" ht="15.75" customHeight="1" x14ac:dyDescent="0.25">
      <c r="B950" s="147"/>
      <c r="C950" s="130"/>
      <c r="D950" s="130"/>
      <c r="E950" s="130"/>
      <c r="F950" s="130"/>
      <c r="G950" s="130"/>
      <c r="H950" s="130"/>
      <c r="I950" s="130"/>
      <c r="O950" s="3"/>
    </row>
    <row r="951" spans="2:15" ht="15.75" customHeight="1" x14ac:dyDescent="0.25">
      <c r="B951" s="147"/>
      <c r="C951" s="130"/>
      <c r="D951" s="130"/>
      <c r="E951" s="130"/>
      <c r="F951" s="130"/>
      <c r="G951" s="130"/>
      <c r="H951" s="130"/>
      <c r="I951" s="130"/>
      <c r="O951" s="3"/>
    </row>
    <row r="952" spans="2:15" ht="15.75" customHeight="1" x14ac:dyDescent="0.25">
      <c r="B952" s="147"/>
      <c r="C952" s="130"/>
      <c r="D952" s="130"/>
      <c r="E952" s="130"/>
      <c r="F952" s="130"/>
      <c r="G952" s="130"/>
      <c r="H952" s="130"/>
      <c r="I952" s="130"/>
      <c r="O952" s="3"/>
    </row>
    <row r="953" spans="2:15" ht="15.75" customHeight="1" x14ac:dyDescent="0.25">
      <c r="B953" s="147"/>
      <c r="C953" s="130"/>
      <c r="D953" s="130"/>
      <c r="E953" s="130"/>
      <c r="F953" s="130"/>
      <c r="G953" s="130"/>
      <c r="H953" s="130"/>
      <c r="I953" s="130"/>
      <c r="O953" s="3"/>
    </row>
    <row r="954" spans="2:15" ht="15.75" customHeight="1" x14ac:dyDescent="0.25">
      <c r="B954" s="147"/>
      <c r="C954" s="130"/>
      <c r="D954" s="130"/>
      <c r="E954" s="130"/>
      <c r="F954" s="130"/>
      <c r="G954" s="130"/>
      <c r="H954" s="130"/>
      <c r="I954" s="130"/>
      <c r="O954" s="3"/>
    </row>
    <row r="955" spans="2:15" ht="15.75" customHeight="1" x14ac:dyDescent="0.25">
      <c r="B955" s="147"/>
      <c r="C955" s="130"/>
      <c r="D955" s="130"/>
      <c r="E955" s="130"/>
      <c r="F955" s="130"/>
      <c r="G955" s="130"/>
      <c r="H955" s="130"/>
      <c r="I955" s="130"/>
      <c r="O955" s="3"/>
    </row>
    <row r="956" spans="2:15" ht="15.75" customHeight="1" x14ac:dyDescent="0.25">
      <c r="B956" s="147"/>
      <c r="C956" s="130"/>
      <c r="D956" s="130"/>
      <c r="E956" s="130"/>
      <c r="F956" s="130"/>
      <c r="G956" s="130"/>
      <c r="H956" s="130"/>
      <c r="I956" s="130"/>
      <c r="O956" s="3"/>
    </row>
    <row r="957" spans="2:15" ht="15.75" customHeight="1" x14ac:dyDescent="0.25">
      <c r="B957" s="147"/>
      <c r="C957" s="130"/>
      <c r="D957" s="130"/>
      <c r="E957" s="130"/>
      <c r="F957" s="130"/>
      <c r="G957" s="130"/>
      <c r="H957" s="130"/>
      <c r="I957" s="130"/>
      <c r="O957" s="3"/>
    </row>
    <row r="958" spans="2:15" ht="15.75" customHeight="1" x14ac:dyDescent="0.25">
      <c r="B958" s="147"/>
      <c r="C958" s="130"/>
      <c r="D958" s="130"/>
      <c r="E958" s="130"/>
      <c r="F958" s="130"/>
      <c r="G958" s="130"/>
      <c r="H958" s="130"/>
      <c r="I958" s="130"/>
      <c r="O958" s="3"/>
    </row>
    <row r="959" spans="2:15" ht="15.75" customHeight="1" x14ac:dyDescent="0.25">
      <c r="B959" s="147"/>
      <c r="C959" s="130"/>
      <c r="D959" s="130"/>
      <c r="E959" s="130"/>
      <c r="F959" s="130"/>
      <c r="G959" s="130"/>
      <c r="H959" s="130"/>
      <c r="I959" s="130"/>
      <c r="O959" s="3"/>
    </row>
    <row r="960" spans="2:15" ht="15.75" customHeight="1" x14ac:dyDescent="0.25">
      <c r="B960" s="147"/>
      <c r="C960" s="130"/>
      <c r="D960" s="130"/>
      <c r="E960" s="130"/>
      <c r="F960" s="130"/>
      <c r="G960" s="130"/>
      <c r="H960" s="130"/>
      <c r="I960" s="130"/>
      <c r="O960" s="3"/>
    </row>
    <row r="961" spans="2:15" ht="15.75" customHeight="1" x14ac:dyDescent="0.25">
      <c r="B961" s="147"/>
      <c r="C961" s="130"/>
      <c r="D961" s="130"/>
      <c r="E961" s="130"/>
      <c r="F961" s="130"/>
      <c r="G961" s="130"/>
      <c r="H961" s="130"/>
      <c r="I961" s="130"/>
      <c r="O961" s="3"/>
    </row>
    <row r="962" spans="2:15" ht="15.75" customHeight="1" x14ac:dyDescent="0.25">
      <c r="B962" s="147"/>
      <c r="C962" s="130"/>
      <c r="D962" s="130"/>
      <c r="E962" s="130"/>
      <c r="F962" s="130"/>
      <c r="G962" s="130"/>
      <c r="H962" s="130"/>
      <c r="I962" s="130"/>
      <c r="O962" s="3"/>
    </row>
    <row r="963" spans="2:15" ht="15.75" customHeight="1" x14ac:dyDescent="0.25">
      <c r="B963" s="147"/>
      <c r="C963" s="130"/>
      <c r="D963" s="130"/>
      <c r="E963" s="130"/>
      <c r="F963" s="130"/>
      <c r="G963" s="130"/>
      <c r="H963" s="130"/>
      <c r="I963" s="130"/>
      <c r="O963" s="3"/>
    </row>
    <row r="964" spans="2:15" ht="15.75" customHeight="1" x14ac:dyDescent="0.25">
      <c r="B964" s="147"/>
      <c r="C964" s="130"/>
      <c r="D964" s="130"/>
      <c r="E964" s="130"/>
      <c r="F964" s="130"/>
      <c r="G964" s="130"/>
      <c r="H964" s="130"/>
      <c r="I964" s="130"/>
      <c r="O964" s="3"/>
    </row>
    <row r="965" spans="2:15" ht="15.75" customHeight="1" x14ac:dyDescent="0.25">
      <c r="B965" s="147"/>
      <c r="C965" s="130"/>
      <c r="D965" s="130"/>
      <c r="E965" s="130"/>
      <c r="F965" s="130"/>
      <c r="G965" s="130"/>
      <c r="H965" s="130"/>
      <c r="I965" s="130"/>
      <c r="O965" s="3"/>
    </row>
    <row r="966" spans="2:15" ht="15.75" customHeight="1" x14ac:dyDescent="0.25">
      <c r="B966" s="147"/>
      <c r="C966" s="130"/>
      <c r="D966" s="130"/>
      <c r="E966" s="130"/>
      <c r="F966" s="130"/>
      <c r="G966" s="130"/>
      <c r="H966" s="130"/>
      <c r="I966" s="130"/>
      <c r="O966" s="3"/>
    </row>
    <row r="967" spans="2:15" ht="15.75" customHeight="1" x14ac:dyDescent="0.25">
      <c r="B967" s="147"/>
      <c r="C967" s="130"/>
      <c r="D967" s="130"/>
      <c r="E967" s="130"/>
      <c r="F967" s="130"/>
      <c r="G967" s="130"/>
      <c r="H967" s="130"/>
      <c r="I967" s="130"/>
      <c r="O967" s="3"/>
    </row>
    <row r="968" spans="2:15" ht="15.75" customHeight="1" x14ac:dyDescent="0.25">
      <c r="B968" s="147"/>
      <c r="C968" s="130"/>
      <c r="D968" s="130"/>
      <c r="E968" s="130"/>
      <c r="F968" s="130"/>
      <c r="G968" s="130"/>
      <c r="H968" s="130"/>
      <c r="I968" s="130"/>
      <c r="O968" s="3"/>
    </row>
    <row r="969" spans="2:15" ht="15.75" customHeight="1" x14ac:dyDescent="0.25">
      <c r="B969" s="147"/>
      <c r="C969" s="130"/>
      <c r="D969" s="130"/>
      <c r="E969" s="130"/>
      <c r="F969" s="130"/>
      <c r="G969" s="130"/>
      <c r="H969" s="130"/>
      <c r="I969" s="130"/>
      <c r="O969" s="3"/>
    </row>
    <row r="970" spans="2:15" ht="15.75" customHeight="1" x14ac:dyDescent="0.25">
      <c r="B970" s="147"/>
      <c r="C970" s="130"/>
      <c r="D970" s="130"/>
      <c r="E970" s="130"/>
      <c r="F970" s="130"/>
      <c r="G970" s="130"/>
      <c r="H970" s="130"/>
      <c r="I970" s="130"/>
      <c r="O970" s="3"/>
    </row>
    <row r="971" spans="2:15" ht="15.75" customHeight="1" x14ac:dyDescent="0.25">
      <c r="B971" s="147"/>
      <c r="C971" s="130"/>
      <c r="D971" s="130"/>
      <c r="E971" s="130"/>
      <c r="F971" s="130"/>
      <c r="G971" s="130"/>
      <c r="H971" s="130"/>
      <c r="I971" s="130"/>
      <c r="O971" s="3"/>
    </row>
    <row r="972" spans="2:15" ht="15.75" customHeight="1" x14ac:dyDescent="0.25">
      <c r="B972" s="147"/>
      <c r="C972" s="130"/>
      <c r="D972" s="130"/>
      <c r="E972" s="130"/>
      <c r="F972" s="130"/>
      <c r="G972" s="130"/>
      <c r="H972" s="130"/>
      <c r="I972" s="130"/>
      <c r="O972" s="3"/>
    </row>
    <row r="973" spans="2:15" ht="15.75" customHeight="1" x14ac:dyDescent="0.25">
      <c r="B973" s="147"/>
      <c r="C973" s="130"/>
      <c r="D973" s="130"/>
      <c r="E973" s="130"/>
      <c r="F973" s="130"/>
      <c r="G973" s="130"/>
      <c r="H973" s="130"/>
      <c r="I973" s="130"/>
      <c r="O973" s="3"/>
    </row>
    <row r="974" spans="2:15" ht="15.75" customHeight="1" x14ac:dyDescent="0.25">
      <c r="B974" s="147"/>
      <c r="C974" s="130"/>
      <c r="D974" s="130"/>
      <c r="E974" s="130"/>
      <c r="F974" s="130"/>
      <c r="G974" s="130"/>
      <c r="H974" s="130"/>
      <c r="I974" s="130"/>
      <c r="O974" s="3"/>
    </row>
    <row r="975" spans="2:15" ht="15.75" customHeight="1" x14ac:dyDescent="0.25">
      <c r="B975" s="147"/>
      <c r="C975" s="130"/>
      <c r="D975" s="130"/>
      <c r="E975" s="130"/>
      <c r="F975" s="130"/>
      <c r="G975" s="130"/>
      <c r="H975" s="130"/>
      <c r="I975" s="130"/>
      <c r="O975" s="3"/>
    </row>
    <row r="976" spans="2:15" ht="15.75" customHeight="1" x14ac:dyDescent="0.25">
      <c r="B976" s="147"/>
      <c r="C976" s="130"/>
      <c r="D976" s="130"/>
      <c r="E976" s="130"/>
      <c r="F976" s="130"/>
      <c r="G976" s="130"/>
      <c r="H976" s="130"/>
      <c r="I976" s="130"/>
      <c r="O976" s="3"/>
    </row>
    <row r="977" spans="2:15" ht="15.75" customHeight="1" x14ac:dyDescent="0.25">
      <c r="B977" s="147"/>
      <c r="C977" s="130"/>
      <c r="D977" s="130"/>
      <c r="E977" s="130"/>
      <c r="F977" s="130"/>
      <c r="G977" s="130"/>
      <c r="H977" s="130"/>
      <c r="I977" s="130"/>
      <c r="O977" s="3"/>
    </row>
    <row r="978" spans="2:15" ht="15.75" customHeight="1" x14ac:dyDescent="0.25">
      <c r="B978" s="147"/>
      <c r="C978" s="130"/>
      <c r="D978" s="130"/>
      <c r="E978" s="130"/>
      <c r="F978" s="130"/>
      <c r="G978" s="130"/>
      <c r="H978" s="130"/>
      <c r="I978" s="130"/>
      <c r="O978" s="3"/>
    </row>
    <row r="979" spans="2:15" ht="15.75" customHeight="1" x14ac:dyDescent="0.25">
      <c r="B979" s="147"/>
      <c r="C979" s="130"/>
      <c r="D979" s="130"/>
      <c r="E979" s="130"/>
      <c r="F979" s="130"/>
      <c r="G979" s="130"/>
      <c r="H979" s="130"/>
      <c r="I979" s="130"/>
      <c r="O979" s="3"/>
    </row>
    <row r="980" spans="2:15" ht="15.75" customHeight="1" x14ac:dyDescent="0.25">
      <c r="B980" s="147"/>
      <c r="C980" s="130"/>
      <c r="D980" s="130"/>
      <c r="E980" s="130"/>
      <c r="F980" s="130"/>
      <c r="G980" s="130"/>
      <c r="H980" s="130"/>
      <c r="I980" s="130"/>
      <c r="O980" s="3"/>
    </row>
    <row r="981" spans="2:15" ht="15.75" customHeight="1" x14ac:dyDescent="0.25">
      <c r="B981" s="147"/>
      <c r="C981" s="130"/>
      <c r="D981" s="130"/>
      <c r="E981" s="130"/>
      <c r="F981" s="130"/>
      <c r="G981" s="130"/>
      <c r="H981" s="130"/>
      <c r="I981" s="130"/>
      <c r="O981" s="3"/>
    </row>
    <row r="982" spans="2:15" ht="15.75" customHeight="1" x14ac:dyDescent="0.25">
      <c r="B982" s="147"/>
      <c r="C982" s="130"/>
      <c r="D982" s="130"/>
      <c r="E982" s="130"/>
      <c r="F982" s="130"/>
      <c r="G982" s="130"/>
      <c r="H982" s="130"/>
      <c r="I982" s="130"/>
      <c r="O982" s="3"/>
    </row>
    <row r="983" spans="2:15" ht="15.75" customHeight="1" x14ac:dyDescent="0.25">
      <c r="B983" s="147"/>
      <c r="C983" s="130"/>
      <c r="D983" s="130"/>
      <c r="E983" s="130"/>
      <c r="F983" s="130"/>
      <c r="G983" s="130"/>
      <c r="H983" s="130"/>
      <c r="I983" s="130"/>
      <c r="O983" s="3"/>
    </row>
    <row r="984" spans="2:15" ht="15.75" customHeight="1" x14ac:dyDescent="0.25">
      <c r="B984" s="147"/>
      <c r="C984" s="130"/>
      <c r="D984" s="130"/>
      <c r="E984" s="130"/>
      <c r="F984" s="130"/>
      <c r="G984" s="130"/>
      <c r="H984" s="130"/>
      <c r="I984" s="130"/>
      <c r="O984" s="3"/>
    </row>
    <row r="985" spans="2:15" ht="15.75" customHeight="1" x14ac:dyDescent="0.25">
      <c r="B985" s="147"/>
      <c r="C985" s="130"/>
      <c r="D985" s="130"/>
      <c r="E985" s="130"/>
      <c r="F985" s="130"/>
      <c r="G985" s="130"/>
      <c r="H985" s="130"/>
      <c r="I985" s="130"/>
      <c r="O985" s="3"/>
    </row>
    <row r="986" spans="2:15" ht="15.75" customHeight="1" x14ac:dyDescent="0.25">
      <c r="B986" s="147"/>
      <c r="C986" s="130"/>
      <c r="D986" s="130"/>
      <c r="E986" s="130"/>
      <c r="F986" s="130"/>
      <c r="G986" s="130"/>
      <c r="H986" s="130"/>
      <c r="I986" s="130"/>
      <c r="O986" s="3"/>
    </row>
    <row r="987" spans="2:15" ht="15.75" customHeight="1" x14ac:dyDescent="0.25">
      <c r="B987" s="147"/>
      <c r="C987" s="130"/>
      <c r="D987" s="130"/>
      <c r="E987" s="130"/>
      <c r="F987" s="130"/>
      <c r="G987" s="130"/>
      <c r="H987" s="130"/>
      <c r="I987" s="130"/>
      <c r="O987" s="3"/>
    </row>
    <row r="988" spans="2:15" ht="15.75" customHeight="1" x14ac:dyDescent="0.25">
      <c r="B988" s="147"/>
      <c r="C988" s="130"/>
      <c r="D988" s="130"/>
      <c r="E988" s="130"/>
      <c r="F988" s="130"/>
      <c r="G988" s="130"/>
      <c r="H988" s="130"/>
      <c r="I988" s="130"/>
      <c r="O988" s="3"/>
    </row>
    <row r="989" spans="2:15" ht="15.75" customHeight="1" x14ac:dyDescent="0.25">
      <c r="B989" s="147"/>
      <c r="C989" s="130"/>
      <c r="D989" s="130"/>
      <c r="E989" s="130"/>
      <c r="F989" s="130"/>
      <c r="G989" s="130"/>
      <c r="H989" s="130"/>
      <c r="I989" s="130"/>
      <c r="O989" s="3"/>
    </row>
    <row r="990" spans="2:15" ht="15.75" customHeight="1" x14ac:dyDescent="0.25">
      <c r="B990" s="147"/>
      <c r="C990" s="130"/>
      <c r="D990" s="130"/>
      <c r="E990" s="130"/>
      <c r="F990" s="130"/>
      <c r="G990" s="130"/>
      <c r="H990" s="130"/>
      <c r="I990" s="130"/>
      <c r="O990" s="3"/>
    </row>
    <row r="991" spans="2:15" ht="15.75" customHeight="1" x14ac:dyDescent="0.25">
      <c r="B991" s="147"/>
      <c r="C991" s="130"/>
      <c r="D991" s="130"/>
      <c r="E991" s="130"/>
      <c r="F991" s="130"/>
      <c r="G991" s="130"/>
      <c r="H991" s="130"/>
      <c r="I991" s="130"/>
      <c r="O991" s="3"/>
    </row>
    <row r="992" spans="2:15" ht="15.75" customHeight="1" x14ac:dyDescent="0.25">
      <c r="B992" s="147"/>
      <c r="C992" s="130"/>
      <c r="D992" s="130"/>
      <c r="E992" s="130"/>
      <c r="F992" s="130"/>
      <c r="G992" s="130"/>
      <c r="H992" s="130"/>
      <c r="I992" s="130"/>
      <c r="O992" s="3"/>
    </row>
    <row r="993" spans="2:15" ht="15.75" customHeight="1" x14ac:dyDescent="0.25">
      <c r="B993" s="147"/>
      <c r="C993" s="130"/>
      <c r="D993" s="130"/>
      <c r="E993" s="130"/>
      <c r="F993" s="130"/>
      <c r="G993" s="130"/>
      <c r="H993" s="130"/>
      <c r="I993" s="130"/>
      <c r="O993" s="3"/>
    </row>
    <row r="994" spans="2:15" ht="15.75" customHeight="1" x14ac:dyDescent="0.25">
      <c r="B994" s="147"/>
      <c r="C994" s="130"/>
      <c r="D994" s="130"/>
      <c r="E994" s="130"/>
      <c r="F994" s="130"/>
      <c r="G994" s="130"/>
      <c r="H994" s="130"/>
      <c r="I994" s="130"/>
      <c r="O994" s="3"/>
    </row>
    <row r="995" spans="2:15" ht="15.75" customHeight="1" x14ac:dyDescent="0.25">
      <c r="B995" s="147"/>
      <c r="C995" s="130"/>
      <c r="D995" s="130"/>
      <c r="E995" s="130"/>
      <c r="F995" s="130"/>
      <c r="G995" s="130"/>
      <c r="H995" s="130"/>
      <c r="I995" s="130"/>
      <c r="O995" s="3"/>
    </row>
    <row r="996" spans="2:15" ht="15.75" customHeight="1" x14ac:dyDescent="0.25">
      <c r="B996" s="147"/>
      <c r="C996" s="130"/>
      <c r="D996" s="130"/>
      <c r="E996" s="130"/>
      <c r="F996" s="130"/>
      <c r="G996" s="130"/>
      <c r="H996" s="130"/>
      <c r="I996" s="130"/>
      <c r="O996" s="3"/>
    </row>
    <row r="997" spans="2:15" ht="15.75" customHeight="1" x14ac:dyDescent="0.25">
      <c r="B997" s="147"/>
      <c r="C997" s="130"/>
      <c r="D997" s="130"/>
      <c r="E997" s="130"/>
      <c r="F997" s="130"/>
      <c r="G997" s="130"/>
      <c r="H997" s="130"/>
      <c r="I997" s="130"/>
      <c r="O997" s="3"/>
    </row>
    <row r="998" spans="2:15" ht="15.75" customHeight="1" x14ac:dyDescent="0.25">
      <c r="B998" s="147"/>
      <c r="C998" s="130"/>
      <c r="D998" s="130"/>
      <c r="E998" s="130"/>
      <c r="F998" s="130"/>
      <c r="G998" s="130"/>
      <c r="H998" s="130"/>
      <c r="I998" s="130"/>
      <c r="O998" s="3"/>
    </row>
    <row r="999" spans="2:15" ht="15.75" customHeight="1" x14ac:dyDescent="0.25">
      <c r="B999" s="147"/>
      <c r="C999" s="130"/>
      <c r="D999" s="130"/>
      <c r="E999" s="130"/>
      <c r="F999" s="130"/>
      <c r="G999" s="130"/>
      <c r="H999" s="130"/>
      <c r="I999" s="130"/>
      <c r="O999" s="3"/>
    </row>
    <row r="1000" spans="2:15" ht="15.75" customHeight="1" x14ac:dyDescent="0.25">
      <c r="B1000" s="147"/>
      <c r="C1000" s="130"/>
      <c r="D1000" s="130"/>
      <c r="E1000" s="130"/>
      <c r="F1000" s="130"/>
      <c r="G1000" s="130"/>
      <c r="H1000" s="130"/>
      <c r="I1000" s="130"/>
      <c r="O1000" s="3"/>
    </row>
  </sheetData>
  <mergeCells count="18">
    <mergeCell ref="B1:H1"/>
    <mergeCell ref="B2:H2"/>
    <mergeCell ref="B9:H9"/>
    <mergeCell ref="B35:H35"/>
    <mergeCell ref="B42:H42"/>
    <mergeCell ref="C66:H66"/>
    <mergeCell ref="B68:H68"/>
    <mergeCell ref="C165:H165"/>
    <mergeCell ref="B167:H167"/>
    <mergeCell ref="B174:H174"/>
    <mergeCell ref="C198:H198"/>
    <mergeCell ref="B75:H75"/>
    <mergeCell ref="C99:H99"/>
    <mergeCell ref="B101:H101"/>
    <mergeCell ref="B108:H108"/>
    <mergeCell ref="C132:H132"/>
    <mergeCell ref="B134:H134"/>
    <mergeCell ref="B141:H141"/>
  </mergeCells>
  <pageMargins left="0.75" right="0.75" top="1" bottom="1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AC1000"/>
  <sheetViews>
    <sheetView showGridLines="0" workbookViewId="0"/>
  </sheetViews>
  <sheetFormatPr defaultColWidth="12.6640625" defaultRowHeight="15" customHeight="1" x14ac:dyDescent="0.25"/>
  <cols>
    <col min="1" max="1" width="4.6640625" customWidth="1"/>
    <col min="2" max="2" width="42.21875" customWidth="1"/>
    <col min="3" max="3" width="14.21875" customWidth="1"/>
    <col min="4" max="4" width="6.109375" customWidth="1"/>
    <col min="5" max="5" width="19.33203125" customWidth="1"/>
    <col min="6" max="6" width="11.21875" customWidth="1"/>
    <col min="7" max="7" width="19.109375" customWidth="1"/>
    <col min="8" max="8" width="15.109375" customWidth="1"/>
    <col min="9" max="9" width="15.6640625" customWidth="1"/>
    <col min="10" max="29" width="8.77734375" customWidth="1"/>
  </cols>
  <sheetData>
    <row r="1" spans="1:29" ht="21" x14ac:dyDescent="0.4">
      <c r="A1" s="1"/>
      <c r="B1" s="374" t="s">
        <v>120</v>
      </c>
      <c r="C1" s="339"/>
      <c r="D1" s="339"/>
      <c r="E1" s="339"/>
      <c r="F1" s="339"/>
      <c r="G1" s="340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</row>
    <row r="2" spans="1:29" ht="15.6" x14ac:dyDescent="0.3">
      <c r="A2" s="4"/>
      <c r="B2" s="149" t="s">
        <v>121</v>
      </c>
      <c r="C2" s="150"/>
      <c r="D2" s="375" t="s">
        <v>122</v>
      </c>
      <c r="E2" s="369"/>
      <c r="F2" s="370"/>
      <c r="G2" s="151">
        <f>'Spending Plan'!C9</f>
        <v>0</v>
      </c>
      <c r="H2" s="152">
        <f>G2*12</f>
        <v>0</v>
      </c>
      <c r="I2" s="153" t="s">
        <v>123</v>
      </c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</row>
    <row r="3" spans="1:29" ht="61.5" customHeight="1" x14ac:dyDescent="0.3">
      <c r="A3" s="4"/>
      <c r="B3" s="155"/>
      <c r="C3" s="156" t="s">
        <v>124</v>
      </c>
      <c r="D3" s="93"/>
      <c r="E3" s="93"/>
      <c r="F3" s="93"/>
      <c r="G3" s="157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</row>
    <row r="4" spans="1:29" ht="31.2" x14ac:dyDescent="0.4">
      <c r="A4" s="1"/>
      <c r="B4" s="158" t="s">
        <v>125</v>
      </c>
      <c r="C4" s="159" t="s">
        <v>126</v>
      </c>
      <c r="D4" s="160" t="s">
        <v>127</v>
      </c>
      <c r="E4" s="161" t="s">
        <v>121</v>
      </c>
      <c r="F4" s="162" t="s">
        <v>128</v>
      </c>
      <c r="G4" s="163" t="s">
        <v>129</v>
      </c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</row>
    <row r="5" spans="1:29" ht="15.6" x14ac:dyDescent="0.3">
      <c r="B5" s="155" t="s">
        <v>89</v>
      </c>
      <c r="C5" s="164">
        <v>0.1</v>
      </c>
      <c r="D5" s="165" t="s">
        <v>130</v>
      </c>
      <c r="E5" s="166">
        <f>$G$2</f>
        <v>0</v>
      </c>
      <c r="F5" s="166"/>
      <c r="G5" s="167">
        <f>C5*E5</f>
        <v>0</v>
      </c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</row>
    <row r="6" spans="1:29" ht="15.6" x14ac:dyDescent="0.3">
      <c r="A6" s="4"/>
      <c r="B6" s="155" t="s">
        <v>131</v>
      </c>
      <c r="C6" s="168" t="s">
        <v>132</v>
      </c>
      <c r="D6" s="376" t="s">
        <v>133</v>
      </c>
      <c r="E6" s="377"/>
      <c r="F6" s="378"/>
      <c r="G6" s="167">
        <f>'Spending Plan'!C25</f>
        <v>0</v>
      </c>
      <c r="H6" s="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</row>
    <row r="7" spans="1:29" ht="15.6" x14ac:dyDescent="0.25">
      <c r="A7" s="14"/>
      <c r="B7" s="169" t="s">
        <v>134</v>
      </c>
      <c r="C7" s="170"/>
      <c r="D7" s="171"/>
      <c r="E7" s="172"/>
      <c r="F7" s="172"/>
      <c r="G7" s="151">
        <f>G2-G5-G6</f>
        <v>0</v>
      </c>
      <c r="H7" s="152">
        <f>G7*12</f>
        <v>0</v>
      </c>
      <c r="I7" s="153" t="s">
        <v>135</v>
      </c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  <c r="AC7" s="173"/>
    </row>
    <row r="8" spans="1:29" ht="15.6" x14ac:dyDescent="0.3">
      <c r="B8" s="174"/>
      <c r="C8" s="175"/>
      <c r="D8" s="176"/>
      <c r="E8" s="177"/>
      <c r="F8" s="177"/>
      <c r="G8" s="177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</row>
    <row r="9" spans="1:29" ht="31.2" x14ac:dyDescent="0.3">
      <c r="A9" s="178"/>
      <c r="B9" s="179" t="s">
        <v>136</v>
      </c>
      <c r="C9" s="180" t="s">
        <v>126</v>
      </c>
      <c r="D9" s="181" t="s">
        <v>127</v>
      </c>
      <c r="E9" s="182" t="s">
        <v>137</v>
      </c>
      <c r="F9" s="183" t="s">
        <v>128</v>
      </c>
      <c r="G9" s="184" t="s">
        <v>129</v>
      </c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  <c r="AA9" s="185"/>
      <c r="AB9" s="185"/>
      <c r="AC9" s="185"/>
    </row>
    <row r="10" spans="1:29" ht="15.6" x14ac:dyDescent="0.25">
      <c r="A10" s="14"/>
      <c r="B10" s="186" t="s">
        <v>93</v>
      </c>
      <c r="C10" s="164"/>
      <c r="D10" s="165" t="s">
        <v>130</v>
      </c>
      <c r="E10" s="166">
        <f>$G$7</f>
        <v>0</v>
      </c>
      <c r="F10" s="187" t="s">
        <v>128</v>
      </c>
      <c r="G10" s="188">
        <f>C10*E10</f>
        <v>0</v>
      </c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</row>
    <row r="11" spans="1:29" ht="15.6" x14ac:dyDescent="0.3">
      <c r="A11" s="4"/>
      <c r="B11" s="189"/>
      <c r="C11" s="190"/>
      <c r="D11" s="93"/>
      <c r="E11" s="191"/>
      <c r="F11" s="191"/>
      <c r="G11" s="192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  <c r="AC11" s="154"/>
    </row>
    <row r="12" spans="1:29" ht="15.6" x14ac:dyDescent="0.3">
      <c r="B12" s="189" t="s">
        <v>94</v>
      </c>
      <c r="C12" s="164"/>
      <c r="D12" s="165" t="s">
        <v>130</v>
      </c>
      <c r="E12" s="166">
        <f>$G$7</f>
        <v>0</v>
      </c>
      <c r="F12" s="187" t="s">
        <v>128</v>
      </c>
      <c r="G12" s="188">
        <f>C12*E12</f>
        <v>0</v>
      </c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</row>
    <row r="13" spans="1:29" ht="15.6" x14ac:dyDescent="0.3">
      <c r="B13" s="189"/>
      <c r="C13" s="193"/>
      <c r="D13" s="165"/>
      <c r="E13" s="166"/>
      <c r="F13" s="166"/>
      <c r="G13" s="194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</row>
    <row r="14" spans="1:29" ht="15.6" x14ac:dyDescent="0.3">
      <c r="B14" s="189" t="s">
        <v>95</v>
      </c>
      <c r="C14" s="164"/>
      <c r="D14" s="165" t="s">
        <v>130</v>
      </c>
      <c r="E14" s="166">
        <f>$G$7</f>
        <v>0</v>
      </c>
      <c r="F14" s="187" t="s">
        <v>128</v>
      </c>
      <c r="G14" s="188">
        <f>C14*E14</f>
        <v>0</v>
      </c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</row>
    <row r="15" spans="1:29" ht="15.6" x14ac:dyDescent="0.3">
      <c r="B15" s="189"/>
      <c r="C15" s="193"/>
      <c r="D15" s="165"/>
      <c r="E15" s="166"/>
      <c r="F15" s="166"/>
      <c r="G15" s="194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</row>
    <row r="16" spans="1:29" ht="15.6" x14ac:dyDescent="0.3">
      <c r="B16" s="189" t="s">
        <v>96</v>
      </c>
      <c r="C16" s="164"/>
      <c r="D16" s="165" t="s">
        <v>130</v>
      </c>
      <c r="E16" s="166">
        <f>$G$7</f>
        <v>0</v>
      </c>
      <c r="F16" s="187" t="s">
        <v>128</v>
      </c>
      <c r="G16" s="188">
        <f>C16*E16</f>
        <v>0</v>
      </c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</row>
    <row r="17" spans="1:29" ht="15.6" x14ac:dyDescent="0.3">
      <c r="B17" s="189"/>
      <c r="C17" s="193"/>
      <c r="D17" s="165"/>
      <c r="E17" s="166"/>
      <c r="F17" s="166"/>
      <c r="G17" s="194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</row>
    <row r="18" spans="1:29" ht="14.25" customHeight="1" x14ac:dyDescent="0.25">
      <c r="A18" s="14"/>
      <c r="B18" s="186" t="s">
        <v>97</v>
      </c>
      <c r="C18" s="164"/>
      <c r="D18" s="165" t="s">
        <v>130</v>
      </c>
      <c r="E18" s="166">
        <f>$G$7</f>
        <v>0</v>
      </c>
      <c r="F18" s="187" t="s">
        <v>128</v>
      </c>
      <c r="G18" s="188">
        <f>C18*E18</f>
        <v>0</v>
      </c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  <c r="AC18" s="173"/>
    </row>
    <row r="19" spans="1:29" ht="14.25" customHeight="1" x14ac:dyDescent="0.25">
      <c r="A19" s="14"/>
      <c r="B19" s="186"/>
      <c r="C19" s="193"/>
      <c r="D19" s="165"/>
      <c r="E19" s="166"/>
      <c r="F19" s="166"/>
      <c r="G19" s="194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</row>
    <row r="20" spans="1:29" ht="15.6" x14ac:dyDescent="0.3">
      <c r="B20" s="189" t="s">
        <v>98</v>
      </c>
      <c r="C20" s="164"/>
      <c r="D20" s="165" t="s">
        <v>130</v>
      </c>
      <c r="E20" s="166">
        <f>$G$7</f>
        <v>0</v>
      </c>
      <c r="F20" s="187" t="s">
        <v>128</v>
      </c>
      <c r="G20" s="188">
        <f>C20*E20</f>
        <v>0</v>
      </c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</row>
    <row r="21" spans="1:29" ht="15.75" customHeight="1" x14ac:dyDescent="0.3">
      <c r="B21" s="189"/>
      <c r="C21" s="193"/>
      <c r="D21" s="165"/>
      <c r="E21" s="166"/>
      <c r="F21" s="166"/>
      <c r="G21" s="194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</row>
    <row r="22" spans="1:29" ht="15.75" customHeight="1" x14ac:dyDescent="0.3">
      <c r="B22" s="189" t="s">
        <v>99</v>
      </c>
      <c r="C22" s="164"/>
      <c r="D22" s="165" t="s">
        <v>130</v>
      </c>
      <c r="E22" s="166">
        <f>$G$7</f>
        <v>0</v>
      </c>
      <c r="F22" s="187" t="s">
        <v>128</v>
      </c>
      <c r="G22" s="188">
        <f>C22*E22</f>
        <v>0</v>
      </c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</row>
    <row r="23" spans="1:29" ht="15.75" customHeight="1" x14ac:dyDescent="0.3">
      <c r="B23" s="155"/>
      <c r="C23" s="193"/>
      <c r="D23" s="165"/>
      <c r="E23" s="166"/>
      <c r="F23" s="166"/>
      <c r="G23" s="194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</row>
    <row r="24" spans="1:29" ht="15.75" customHeight="1" x14ac:dyDescent="0.3">
      <c r="B24" s="155" t="s">
        <v>100</v>
      </c>
      <c r="C24" s="164"/>
      <c r="D24" s="165" t="s">
        <v>130</v>
      </c>
      <c r="E24" s="166">
        <f>$G$7</f>
        <v>0</v>
      </c>
      <c r="F24" s="187" t="s">
        <v>128</v>
      </c>
      <c r="G24" s="188">
        <f>C24*E24</f>
        <v>0</v>
      </c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</row>
    <row r="25" spans="1:29" ht="15.75" customHeight="1" x14ac:dyDescent="0.3">
      <c r="B25" s="155"/>
      <c r="C25" s="193"/>
      <c r="D25" s="165"/>
      <c r="E25" s="166"/>
      <c r="F25" s="166"/>
      <c r="G25" s="194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</row>
    <row r="26" spans="1:29" ht="15.75" customHeight="1" x14ac:dyDescent="0.3">
      <c r="B26" s="155" t="s">
        <v>101</v>
      </c>
      <c r="C26" s="164"/>
      <c r="D26" s="165" t="s">
        <v>130</v>
      </c>
      <c r="E26" s="166">
        <f>$G$7</f>
        <v>0</v>
      </c>
      <c r="F26" s="187" t="s">
        <v>128</v>
      </c>
      <c r="G26" s="188">
        <f>C26*E26</f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</row>
    <row r="27" spans="1:29" ht="15.75" customHeight="1" x14ac:dyDescent="0.3">
      <c r="B27" s="155"/>
      <c r="C27" s="193"/>
      <c r="D27" s="165"/>
      <c r="E27" s="166"/>
      <c r="F27" s="166"/>
      <c r="G27" s="194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</row>
    <row r="28" spans="1:29" ht="15.75" customHeight="1" x14ac:dyDescent="0.3">
      <c r="B28" s="155" t="s">
        <v>102</v>
      </c>
      <c r="C28" s="164"/>
      <c r="D28" s="165" t="s">
        <v>130</v>
      </c>
      <c r="E28" s="166">
        <f>$G$7</f>
        <v>0</v>
      </c>
      <c r="F28" s="187" t="s">
        <v>128</v>
      </c>
      <c r="G28" s="188">
        <f>C28*E28</f>
        <v>0</v>
      </c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</row>
    <row r="29" spans="1:29" ht="15.75" customHeight="1" x14ac:dyDescent="0.3">
      <c r="B29" s="155"/>
      <c r="C29" s="193"/>
      <c r="D29" s="165"/>
      <c r="E29" s="166"/>
      <c r="F29" s="166"/>
      <c r="G29" s="194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</row>
    <row r="30" spans="1:29" ht="15.75" customHeight="1" x14ac:dyDescent="0.3">
      <c r="B30" s="155" t="s">
        <v>109</v>
      </c>
      <c r="C30" s="164"/>
      <c r="D30" s="165" t="s">
        <v>130</v>
      </c>
      <c r="E30" s="166">
        <f>$G$7</f>
        <v>0</v>
      </c>
      <c r="F30" s="187" t="s">
        <v>128</v>
      </c>
      <c r="G30" s="188">
        <f>C30*E30</f>
        <v>0</v>
      </c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</row>
    <row r="31" spans="1:29" ht="15.75" customHeight="1" x14ac:dyDescent="0.3">
      <c r="B31" s="155"/>
      <c r="C31" s="193"/>
      <c r="D31" s="165"/>
      <c r="E31" s="166"/>
      <c r="F31" s="166"/>
      <c r="G31" s="194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</row>
    <row r="32" spans="1:29" ht="15.75" customHeight="1" x14ac:dyDescent="0.3">
      <c r="B32" s="155" t="s">
        <v>105</v>
      </c>
      <c r="C32" s="195" t="s">
        <v>132</v>
      </c>
      <c r="D32" s="165"/>
      <c r="E32" s="166"/>
      <c r="F32" s="166"/>
      <c r="G32" s="194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</row>
    <row r="33" spans="1:29" ht="15.75" customHeight="1" x14ac:dyDescent="0.3">
      <c r="A33" s="3"/>
      <c r="B33" s="155"/>
      <c r="C33" s="166"/>
      <c r="D33" s="165"/>
      <c r="E33" s="166"/>
      <c r="F33" s="166"/>
      <c r="G33" s="194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</row>
    <row r="34" spans="1:29" ht="15.75" customHeight="1" x14ac:dyDescent="0.3">
      <c r="B34" s="155" t="s">
        <v>138</v>
      </c>
      <c r="C34" s="196">
        <f>SUM(C10:C32)</f>
        <v>0</v>
      </c>
      <c r="D34" s="165"/>
      <c r="E34" s="166"/>
      <c r="F34" s="166"/>
      <c r="G34" s="194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</row>
    <row r="35" spans="1:29" ht="15.75" customHeight="1" x14ac:dyDescent="0.3">
      <c r="A35" s="197"/>
      <c r="B35" s="198" t="s">
        <v>139</v>
      </c>
      <c r="C35" s="199"/>
      <c r="D35" s="199"/>
      <c r="E35" s="200"/>
      <c r="F35" s="200"/>
      <c r="G35" s="201">
        <f>SUM(G10:G32)</f>
        <v>0</v>
      </c>
      <c r="H35" s="202" t="str">
        <f>IF(G35&lt;=G7,"OK","Too High")</f>
        <v>OK</v>
      </c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</row>
    <row r="36" spans="1:29" ht="15.75" customHeight="1" x14ac:dyDescent="0.25">
      <c r="B36" s="79"/>
      <c r="C36" s="176"/>
      <c r="D36" s="176"/>
      <c r="E36" s="176"/>
      <c r="F36" s="176"/>
      <c r="G36" s="78" t="s">
        <v>119</v>
      </c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</row>
    <row r="37" spans="1:29" ht="15.75" customHeight="1" x14ac:dyDescent="0.25">
      <c r="B37" s="79"/>
      <c r="C37" s="176"/>
      <c r="D37" s="176"/>
      <c r="E37" s="176"/>
      <c r="F37" s="176"/>
      <c r="G37" s="1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</row>
    <row r="38" spans="1:29" ht="15.75" customHeight="1" x14ac:dyDescent="0.25">
      <c r="B38" s="79"/>
      <c r="C38" s="176"/>
      <c r="D38" s="176"/>
      <c r="E38" s="176"/>
      <c r="F38" s="176"/>
      <c r="G38" s="1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</row>
    <row r="39" spans="1:29" ht="15.75" customHeight="1" x14ac:dyDescent="0.25">
      <c r="B39" s="79"/>
      <c r="C39" s="176"/>
      <c r="D39" s="176"/>
      <c r="E39" s="176"/>
      <c r="F39" s="176"/>
      <c r="G39" s="1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</row>
    <row r="40" spans="1:29" ht="15.75" customHeight="1" x14ac:dyDescent="0.25">
      <c r="B40" s="79"/>
      <c r="C40" s="176"/>
      <c r="D40" s="176"/>
      <c r="E40" s="176"/>
      <c r="F40" s="176"/>
      <c r="G40" s="1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</row>
    <row r="41" spans="1:29" ht="15.75" customHeight="1" x14ac:dyDescent="0.25">
      <c r="B41" s="79"/>
      <c r="C41" s="176"/>
      <c r="D41" s="176"/>
      <c r="E41" s="176"/>
      <c r="F41" s="176"/>
      <c r="G41" s="1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</row>
    <row r="42" spans="1:29" ht="15.75" customHeight="1" x14ac:dyDescent="0.25">
      <c r="B42" s="79"/>
      <c r="C42" s="176"/>
      <c r="D42" s="176"/>
      <c r="E42" s="176"/>
      <c r="F42" s="176"/>
      <c r="G42" s="1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</row>
    <row r="43" spans="1:29" ht="15.75" customHeight="1" x14ac:dyDescent="0.25">
      <c r="B43" s="79"/>
      <c r="C43" s="176"/>
      <c r="D43" s="176"/>
      <c r="E43" s="176"/>
      <c r="F43" s="176"/>
      <c r="G43" s="1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</row>
    <row r="44" spans="1:29" ht="15.75" customHeight="1" x14ac:dyDescent="0.25">
      <c r="B44" s="147"/>
      <c r="C44" s="130"/>
      <c r="D44" s="130"/>
      <c r="E44" s="130"/>
      <c r="F44" s="130"/>
      <c r="G44" s="1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</row>
    <row r="45" spans="1:29" ht="15.75" customHeight="1" x14ac:dyDescent="0.25">
      <c r="B45" s="147"/>
      <c r="C45" s="130"/>
      <c r="D45" s="130"/>
      <c r="E45" s="130"/>
      <c r="F45" s="130"/>
      <c r="G45" s="1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</row>
    <row r="46" spans="1:29" ht="15.75" customHeight="1" x14ac:dyDescent="0.25">
      <c r="B46" s="147"/>
      <c r="C46" s="130"/>
      <c r="D46" s="130"/>
      <c r="E46" s="130"/>
      <c r="F46" s="130"/>
      <c r="G46" s="1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</row>
    <row r="47" spans="1:29" ht="15.75" customHeight="1" x14ac:dyDescent="0.25">
      <c r="B47" s="147"/>
      <c r="C47" s="130"/>
      <c r="D47" s="130"/>
      <c r="E47" s="130"/>
      <c r="F47" s="130"/>
      <c r="G47" s="1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</row>
    <row r="48" spans="1:29" ht="15.75" customHeight="1" x14ac:dyDescent="0.25">
      <c r="B48" s="147"/>
      <c r="C48" s="130"/>
      <c r="D48" s="130"/>
      <c r="E48" s="130"/>
      <c r="F48" s="130"/>
      <c r="G48" s="1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</row>
    <row r="49" spans="2:29" ht="15.75" customHeight="1" x14ac:dyDescent="0.25">
      <c r="B49" s="147"/>
      <c r="C49" s="130"/>
      <c r="D49" s="130"/>
      <c r="E49" s="130"/>
      <c r="F49" s="130"/>
      <c r="G49" s="1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</row>
    <row r="50" spans="2:29" ht="15.75" customHeight="1" x14ac:dyDescent="0.25">
      <c r="B50" s="147"/>
      <c r="C50" s="130"/>
      <c r="D50" s="130"/>
      <c r="E50" s="130"/>
      <c r="F50" s="130"/>
      <c r="G50" s="1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</row>
    <row r="51" spans="2:29" ht="15.75" customHeight="1" x14ac:dyDescent="0.25">
      <c r="B51" s="147"/>
      <c r="C51" s="130"/>
      <c r="D51" s="130"/>
      <c r="E51" s="130"/>
      <c r="F51" s="130"/>
      <c r="G51" s="1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</row>
    <row r="52" spans="2:29" ht="15.75" customHeight="1" x14ac:dyDescent="0.25">
      <c r="B52" s="147"/>
      <c r="C52" s="130"/>
      <c r="D52" s="130"/>
      <c r="E52" s="130"/>
      <c r="F52" s="130"/>
      <c r="G52" s="1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</row>
    <row r="53" spans="2:29" ht="15.75" customHeight="1" x14ac:dyDescent="0.25">
      <c r="B53" s="147"/>
      <c r="C53" s="130"/>
      <c r="D53" s="130"/>
      <c r="E53" s="130"/>
      <c r="F53" s="130"/>
      <c r="G53" s="1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</row>
    <row r="54" spans="2:29" ht="15.75" customHeight="1" x14ac:dyDescent="0.25">
      <c r="B54" s="147"/>
      <c r="C54" s="130"/>
      <c r="D54" s="130"/>
      <c r="E54" s="130"/>
      <c r="F54" s="130"/>
      <c r="G54" s="1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</row>
    <row r="55" spans="2:29" ht="15.75" customHeight="1" x14ac:dyDescent="0.25">
      <c r="B55" s="147"/>
      <c r="C55" s="130"/>
      <c r="D55" s="130"/>
      <c r="E55" s="130"/>
      <c r="F55" s="130"/>
      <c r="G55" s="1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</row>
    <row r="56" spans="2:29" ht="15.75" customHeight="1" x14ac:dyDescent="0.25">
      <c r="B56" s="147"/>
      <c r="C56" s="130"/>
      <c r="D56" s="130"/>
      <c r="E56" s="130"/>
      <c r="F56" s="130"/>
      <c r="G56" s="1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</row>
    <row r="57" spans="2:29" ht="15.75" customHeight="1" x14ac:dyDescent="0.25">
      <c r="B57" s="147"/>
      <c r="C57" s="130"/>
      <c r="D57" s="130"/>
      <c r="E57" s="130"/>
      <c r="F57" s="130"/>
      <c r="G57" s="1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</row>
    <row r="58" spans="2:29" ht="15.75" customHeight="1" x14ac:dyDescent="0.25">
      <c r="B58" s="147"/>
      <c r="C58" s="130"/>
      <c r="D58" s="130"/>
      <c r="E58" s="130"/>
      <c r="F58" s="130"/>
      <c r="G58" s="1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</row>
    <row r="59" spans="2:29" ht="15.75" customHeight="1" x14ac:dyDescent="0.25">
      <c r="B59" s="147"/>
      <c r="C59" s="130"/>
      <c r="D59" s="130"/>
      <c r="E59" s="130"/>
      <c r="F59" s="130"/>
      <c r="G59" s="1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</row>
    <row r="60" spans="2:29" ht="15.75" customHeight="1" x14ac:dyDescent="0.25">
      <c r="B60" s="147"/>
      <c r="C60" s="130"/>
      <c r="D60" s="130"/>
      <c r="E60" s="130"/>
      <c r="F60" s="130"/>
      <c r="G60" s="1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</row>
    <row r="61" spans="2:29" ht="15.75" customHeight="1" x14ac:dyDescent="0.25">
      <c r="B61" s="147"/>
      <c r="C61" s="130"/>
      <c r="D61" s="130"/>
      <c r="E61" s="130"/>
      <c r="F61" s="130"/>
      <c r="G61" s="1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</row>
    <row r="62" spans="2:29" ht="15.75" customHeight="1" x14ac:dyDescent="0.25">
      <c r="B62" s="147"/>
      <c r="C62" s="130"/>
      <c r="D62" s="130"/>
      <c r="E62" s="130"/>
      <c r="F62" s="130"/>
      <c r="G62" s="1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</row>
    <row r="63" spans="2:29" ht="15.75" customHeight="1" x14ac:dyDescent="0.25">
      <c r="B63" s="147"/>
      <c r="C63" s="130"/>
      <c r="D63" s="130"/>
      <c r="E63" s="130"/>
      <c r="F63" s="130"/>
      <c r="G63" s="1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</row>
    <row r="64" spans="2:29" ht="15.75" customHeight="1" x14ac:dyDescent="0.25">
      <c r="B64" s="147"/>
      <c r="C64" s="130"/>
      <c r="D64" s="130"/>
      <c r="E64" s="130"/>
      <c r="F64" s="130"/>
      <c r="G64" s="1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</row>
    <row r="65" spans="2:29" ht="15.75" customHeight="1" x14ac:dyDescent="0.25">
      <c r="B65" s="147"/>
      <c r="C65" s="130"/>
      <c r="D65" s="130"/>
      <c r="E65" s="130"/>
      <c r="F65" s="130"/>
      <c r="G65" s="1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</row>
    <row r="66" spans="2:29" ht="15.75" customHeight="1" x14ac:dyDescent="0.25">
      <c r="B66" s="147"/>
      <c r="C66" s="130"/>
      <c r="D66" s="130"/>
      <c r="E66" s="130"/>
      <c r="F66" s="130"/>
      <c r="G66" s="1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</row>
    <row r="67" spans="2:29" ht="15.75" customHeight="1" x14ac:dyDescent="0.25">
      <c r="B67" s="147"/>
      <c r="C67" s="130"/>
      <c r="D67" s="130"/>
      <c r="E67" s="130"/>
      <c r="F67" s="130"/>
      <c r="G67" s="1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</row>
    <row r="68" spans="2:29" ht="15.75" customHeight="1" x14ac:dyDescent="0.25">
      <c r="B68" s="147"/>
      <c r="C68" s="130"/>
      <c r="D68" s="130"/>
      <c r="E68" s="130"/>
      <c r="F68" s="130"/>
      <c r="G68" s="1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</row>
    <row r="69" spans="2:29" ht="15.75" customHeight="1" x14ac:dyDescent="0.25">
      <c r="B69" s="147"/>
      <c r="C69" s="130"/>
      <c r="D69" s="130"/>
      <c r="E69" s="130"/>
      <c r="F69" s="130"/>
      <c r="G69" s="1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</row>
    <row r="70" spans="2:29" ht="15.75" customHeight="1" x14ac:dyDescent="0.25">
      <c r="B70" s="147"/>
      <c r="C70" s="130"/>
      <c r="D70" s="130"/>
      <c r="E70" s="130"/>
      <c r="F70" s="130"/>
      <c r="G70" s="1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</row>
    <row r="71" spans="2:29" ht="15.75" customHeight="1" x14ac:dyDescent="0.25">
      <c r="B71" s="147"/>
      <c r="C71" s="130"/>
      <c r="D71" s="130"/>
      <c r="E71" s="130"/>
      <c r="F71" s="130"/>
      <c r="G71" s="1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</row>
    <row r="72" spans="2:29" ht="15.75" customHeight="1" x14ac:dyDescent="0.25">
      <c r="B72" s="147"/>
      <c r="C72" s="130"/>
      <c r="D72" s="130"/>
      <c r="E72" s="130"/>
      <c r="F72" s="130"/>
      <c r="G72" s="1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</row>
    <row r="73" spans="2:29" ht="15.75" customHeight="1" x14ac:dyDescent="0.25">
      <c r="B73" s="147"/>
      <c r="C73" s="130"/>
      <c r="D73" s="130"/>
      <c r="E73" s="130"/>
      <c r="F73" s="130"/>
      <c r="G73" s="1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</row>
    <row r="74" spans="2:29" ht="15.75" customHeight="1" x14ac:dyDescent="0.25">
      <c r="B74" s="147"/>
      <c r="C74" s="130"/>
      <c r="D74" s="130"/>
      <c r="E74" s="130"/>
      <c r="F74" s="130"/>
      <c r="G74" s="1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</row>
    <row r="75" spans="2:29" ht="15.75" customHeight="1" x14ac:dyDescent="0.25">
      <c r="B75" s="147"/>
      <c r="C75" s="130"/>
      <c r="D75" s="130"/>
      <c r="E75" s="130"/>
      <c r="F75" s="130"/>
      <c r="G75" s="1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</row>
    <row r="76" spans="2:29" ht="15.75" customHeight="1" x14ac:dyDescent="0.25">
      <c r="B76" s="147"/>
      <c r="C76" s="130"/>
      <c r="D76" s="130"/>
      <c r="E76" s="130"/>
      <c r="F76" s="130"/>
      <c r="G76" s="1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</row>
    <row r="77" spans="2:29" ht="15.75" customHeight="1" x14ac:dyDescent="0.25">
      <c r="B77" s="147"/>
      <c r="C77" s="130"/>
      <c r="D77" s="130"/>
      <c r="E77" s="130"/>
      <c r="F77" s="130"/>
      <c r="G77" s="1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</row>
    <row r="78" spans="2:29" ht="15.75" customHeight="1" x14ac:dyDescent="0.25">
      <c r="B78" s="147"/>
      <c r="C78" s="130"/>
      <c r="D78" s="130"/>
      <c r="E78" s="130"/>
      <c r="F78" s="130"/>
      <c r="G78" s="1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</row>
    <row r="79" spans="2:29" ht="15.75" customHeight="1" x14ac:dyDescent="0.25">
      <c r="B79" s="147"/>
      <c r="C79" s="130"/>
      <c r="D79" s="130"/>
      <c r="E79" s="130"/>
      <c r="F79" s="130"/>
      <c r="G79" s="1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</row>
    <row r="80" spans="2:29" ht="15.75" customHeight="1" x14ac:dyDescent="0.25">
      <c r="B80" s="147"/>
      <c r="C80" s="130"/>
      <c r="D80" s="130"/>
      <c r="E80" s="130"/>
      <c r="F80" s="130"/>
      <c r="G80" s="1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</row>
    <row r="81" spans="2:29" ht="15.75" customHeight="1" x14ac:dyDescent="0.25">
      <c r="B81" s="147"/>
      <c r="C81" s="130"/>
      <c r="D81" s="130"/>
      <c r="E81" s="130"/>
      <c r="F81" s="130"/>
      <c r="G81" s="1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</row>
    <row r="82" spans="2:29" ht="15.75" customHeight="1" x14ac:dyDescent="0.25">
      <c r="B82" s="147"/>
      <c r="C82" s="130"/>
      <c r="D82" s="130"/>
      <c r="E82" s="130"/>
      <c r="F82" s="130"/>
      <c r="G82" s="1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</row>
    <row r="83" spans="2:29" ht="15.75" customHeight="1" x14ac:dyDescent="0.25">
      <c r="B83" s="147"/>
      <c r="C83" s="130"/>
      <c r="D83" s="130"/>
      <c r="E83" s="130"/>
      <c r="F83" s="130"/>
      <c r="G83" s="1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</row>
    <row r="84" spans="2:29" ht="15.75" customHeight="1" x14ac:dyDescent="0.25">
      <c r="B84" s="147"/>
      <c r="C84" s="130"/>
      <c r="D84" s="130"/>
      <c r="E84" s="130"/>
      <c r="F84" s="130"/>
      <c r="G84" s="1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</row>
    <row r="85" spans="2:29" ht="15.75" customHeight="1" x14ac:dyDescent="0.25">
      <c r="B85" s="147"/>
      <c r="C85" s="130"/>
      <c r="D85" s="130"/>
      <c r="E85" s="130"/>
      <c r="F85" s="130"/>
      <c r="G85" s="1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</row>
    <row r="86" spans="2:29" ht="15.75" customHeight="1" x14ac:dyDescent="0.25">
      <c r="B86" s="147"/>
      <c r="C86" s="130"/>
      <c r="D86" s="130"/>
      <c r="E86" s="130"/>
      <c r="F86" s="130"/>
      <c r="G86" s="1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</row>
    <row r="87" spans="2:29" ht="15.75" customHeight="1" x14ac:dyDescent="0.25">
      <c r="B87" s="147"/>
      <c r="C87" s="130"/>
      <c r="D87" s="130"/>
      <c r="E87" s="130"/>
      <c r="F87" s="130"/>
      <c r="G87" s="1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</row>
    <row r="88" spans="2:29" ht="15.75" customHeight="1" x14ac:dyDescent="0.25">
      <c r="B88" s="147"/>
      <c r="C88" s="130"/>
      <c r="D88" s="130"/>
      <c r="E88" s="130"/>
      <c r="F88" s="130"/>
      <c r="G88" s="1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</row>
    <row r="89" spans="2:29" ht="15.75" customHeight="1" x14ac:dyDescent="0.25">
      <c r="B89" s="147"/>
      <c r="C89" s="130"/>
      <c r="D89" s="130"/>
      <c r="E89" s="130"/>
      <c r="F89" s="130"/>
      <c r="G89" s="1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</row>
    <row r="90" spans="2:29" ht="15.75" customHeight="1" x14ac:dyDescent="0.25">
      <c r="B90" s="147"/>
      <c r="C90" s="130"/>
      <c r="D90" s="130"/>
      <c r="E90" s="130"/>
      <c r="F90" s="130"/>
      <c r="G90" s="1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</row>
    <row r="91" spans="2:29" ht="15.75" customHeight="1" x14ac:dyDescent="0.25">
      <c r="B91" s="147"/>
      <c r="C91" s="130"/>
      <c r="D91" s="130"/>
      <c r="E91" s="130"/>
      <c r="F91" s="130"/>
      <c r="G91" s="1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</row>
    <row r="92" spans="2:29" ht="15.75" customHeight="1" x14ac:dyDescent="0.25">
      <c r="B92" s="147"/>
      <c r="C92" s="130"/>
      <c r="D92" s="130"/>
      <c r="E92" s="130"/>
      <c r="F92" s="130"/>
      <c r="G92" s="1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</row>
    <row r="93" spans="2:29" ht="15.75" customHeight="1" x14ac:dyDescent="0.25">
      <c r="B93" s="147"/>
      <c r="C93" s="130"/>
      <c r="D93" s="130"/>
      <c r="E93" s="130"/>
      <c r="F93" s="130"/>
      <c r="G93" s="1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</row>
    <row r="94" spans="2:29" ht="15.75" customHeight="1" x14ac:dyDescent="0.25">
      <c r="B94" s="147"/>
      <c r="C94" s="130"/>
      <c r="D94" s="130"/>
      <c r="E94" s="130"/>
      <c r="F94" s="130"/>
      <c r="G94" s="1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</row>
    <row r="95" spans="2:29" ht="15.75" customHeight="1" x14ac:dyDescent="0.25">
      <c r="B95" s="147"/>
      <c r="C95" s="130"/>
      <c r="D95" s="130"/>
      <c r="E95" s="130"/>
      <c r="F95" s="130"/>
      <c r="G95" s="1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</row>
    <row r="96" spans="2:29" ht="15.75" customHeight="1" x14ac:dyDescent="0.25">
      <c r="B96" s="147"/>
      <c r="C96" s="130"/>
      <c r="D96" s="130"/>
      <c r="E96" s="130"/>
      <c r="F96" s="130"/>
      <c r="G96" s="1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</row>
    <row r="97" spans="2:29" ht="15.75" customHeight="1" x14ac:dyDescent="0.25">
      <c r="B97" s="147"/>
      <c r="C97" s="130"/>
      <c r="D97" s="130"/>
      <c r="E97" s="130"/>
      <c r="F97" s="130"/>
      <c r="G97" s="1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</row>
    <row r="98" spans="2:29" ht="15.75" customHeight="1" x14ac:dyDescent="0.25">
      <c r="B98" s="147"/>
      <c r="C98" s="130"/>
      <c r="D98" s="130"/>
      <c r="E98" s="130"/>
      <c r="F98" s="130"/>
      <c r="G98" s="1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</row>
    <row r="99" spans="2:29" ht="15.75" customHeight="1" x14ac:dyDescent="0.25">
      <c r="B99" s="147"/>
      <c r="C99" s="130"/>
      <c r="D99" s="130"/>
      <c r="E99" s="130"/>
      <c r="F99" s="130"/>
      <c r="G99" s="1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</row>
    <row r="100" spans="2:29" ht="15.75" customHeight="1" x14ac:dyDescent="0.25">
      <c r="B100" s="147"/>
      <c r="C100" s="130"/>
      <c r="D100" s="130"/>
      <c r="E100" s="130"/>
      <c r="F100" s="130"/>
      <c r="G100" s="1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</row>
    <row r="101" spans="2:29" ht="15.75" customHeight="1" x14ac:dyDescent="0.25">
      <c r="B101" s="147"/>
      <c r="C101" s="130"/>
      <c r="D101" s="130"/>
      <c r="E101" s="130"/>
      <c r="F101" s="130"/>
      <c r="G101" s="1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</row>
    <row r="102" spans="2:29" ht="15.75" customHeight="1" x14ac:dyDescent="0.25">
      <c r="B102" s="147"/>
      <c r="C102" s="130"/>
      <c r="D102" s="130"/>
      <c r="E102" s="130"/>
      <c r="F102" s="130"/>
      <c r="G102" s="1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</row>
    <row r="103" spans="2:29" ht="15.75" customHeight="1" x14ac:dyDescent="0.25">
      <c r="B103" s="147"/>
      <c r="C103" s="130"/>
      <c r="D103" s="130"/>
      <c r="E103" s="130"/>
      <c r="F103" s="130"/>
      <c r="G103" s="1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</row>
    <row r="104" spans="2:29" ht="15.75" customHeight="1" x14ac:dyDescent="0.25">
      <c r="B104" s="147"/>
      <c r="C104" s="130"/>
      <c r="D104" s="130"/>
      <c r="E104" s="130"/>
      <c r="F104" s="130"/>
      <c r="G104" s="1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</row>
    <row r="105" spans="2:29" ht="15.75" customHeight="1" x14ac:dyDescent="0.25">
      <c r="B105" s="147"/>
      <c r="C105" s="130"/>
      <c r="D105" s="130"/>
      <c r="E105" s="130"/>
      <c r="F105" s="130"/>
      <c r="G105" s="1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</row>
    <row r="106" spans="2:29" ht="15.75" customHeight="1" x14ac:dyDescent="0.25">
      <c r="B106" s="147"/>
      <c r="C106" s="130"/>
      <c r="D106" s="130"/>
      <c r="E106" s="130"/>
      <c r="F106" s="130"/>
      <c r="G106" s="1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</row>
    <row r="107" spans="2:29" ht="15.75" customHeight="1" x14ac:dyDescent="0.25">
      <c r="B107" s="147"/>
      <c r="C107" s="130"/>
      <c r="D107" s="130"/>
      <c r="E107" s="130"/>
      <c r="F107" s="130"/>
      <c r="G107" s="1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</row>
    <row r="108" spans="2:29" ht="15.75" customHeight="1" x14ac:dyDescent="0.25">
      <c r="B108" s="147"/>
      <c r="C108" s="130"/>
      <c r="D108" s="130"/>
      <c r="E108" s="130"/>
      <c r="F108" s="130"/>
      <c r="G108" s="1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</row>
    <row r="109" spans="2:29" ht="15.75" customHeight="1" x14ac:dyDescent="0.25">
      <c r="B109" s="147"/>
      <c r="C109" s="130"/>
      <c r="D109" s="130"/>
      <c r="E109" s="130"/>
      <c r="F109" s="130"/>
      <c r="G109" s="1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</row>
    <row r="110" spans="2:29" ht="15.75" customHeight="1" x14ac:dyDescent="0.25">
      <c r="B110" s="147"/>
      <c r="C110" s="130"/>
      <c r="D110" s="130"/>
      <c r="E110" s="130"/>
      <c r="F110" s="130"/>
      <c r="G110" s="1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</row>
    <row r="111" spans="2:29" ht="15.75" customHeight="1" x14ac:dyDescent="0.25">
      <c r="B111" s="147"/>
      <c r="C111" s="130"/>
      <c r="D111" s="130"/>
      <c r="E111" s="130"/>
      <c r="F111" s="130"/>
      <c r="G111" s="1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</row>
    <row r="112" spans="2:29" ht="15.75" customHeight="1" x14ac:dyDescent="0.25">
      <c r="B112" s="147"/>
      <c r="C112" s="130"/>
      <c r="D112" s="130"/>
      <c r="E112" s="130"/>
      <c r="F112" s="130"/>
      <c r="G112" s="1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</row>
    <row r="113" spans="2:29" ht="15.75" customHeight="1" x14ac:dyDescent="0.25">
      <c r="B113" s="147"/>
      <c r="C113" s="130"/>
      <c r="D113" s="130"/>
      <c r="E113" s="130"/>
      <c r="F113" s="130"/>
      <c r="G113" s="1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</row>
    <row r="114" spans="2:29" ht="15.75" customHeight="1" x14ac:dyDescent="0.25">
      <c r="B114" s="147"/>
      <c r="C114" s="130"/>
      <c r="D114" s="130"/>
      <c r="E114" s="130"/>
      <c r="F114" s="130"/>
      <c r="G114" s="1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</row>
    <row r="115" spans="2:29" ht="15.75" customHeight="1" x14ac:dyDescent="0.25">
      <c r="B115" s="147"/>
      <c r="C115" s="130"/>
      <c r="D115" s="130"/>
      <c r="E115" s="130"/>
      <c r="F115" s="130"/>
      <c r="G115" s="1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</row>
    <row r="116" spans="2:29" ht="15.75" customHeight="1" x14ac:dyDescent="0.25">
      <c r="B116" s="147"/>
      <c r="C116" s="130"/>
      <c r="D116" s="130"/>
      <c r="E116" s="130"/>
      <c r="F116" s="130"/>
      <c r="G116" s="1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</row>
    <row r="117" spans="2:29" ht="15.75" customHeight="1" x14ac:dyDescent="0.25">
      <c r="B117" s="147"/>
      <c r="C117" s="130"/>
      <c r="D117" s="130"/>
      <c r="E117" s="130"/>
      <c r="F117" s="130"/>
      <c r="G117" s="1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</row>
    <row r="118" spans="2:29" ht="15.75" customHeight="1" x14ac:dyDescent="0.25">
      <c r="B118" s="147"/>
      <c r="C118" s="130"/>
      <c r="D118" s="130"/>
      <c r="E118" s="130"/>
      <c r="F118" s="130"/>
      <c r="G118" s="1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</row>
    <row r="119" spans="2:29" ht="15.75" customHeight="1" x14ac:dyDescent="0.25">
      <c r="B119" s="147"/>
      <c r="C119" s="130"/>
      <c r="D119" s="130"/>
      <c r="E119" s="130"/>
      <c r="F119" s="130"/>
      <c r="G119" s="1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</row>
    <row r="120" spans="2:29" ht="15.75" customHeight="1" x14ac:dyDescent="0.25">
      <c r="B120" s="147"/>
      <c r="C120" s="130"/>
      <c r="D120" s="130"/>
      <c r="E120" s="130"/>
      <c r="F120" s="130"/>
      <c r="G120" s="1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</row>
    <row r="121" spans="2:29" ht="15.75" customHeight="1" x14ac:dyDescent="0.25">
      <c r="B121" s="147"/>
      <c r="C121" s="130"/>
      <c r="D121" s="130"/>
      <c r="E121" s="130"/>
      <c r="F121" s="130"/>
      <c r="G121" s="1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</row>
    <row r="122" spans="2:29" ht="15.75" customHeight="1" x14ac:dyDescent="0.25">
      <c r="B122" s="147"/>
      <c r="C122" s="130"/>
      <c r="D122" s="130"/>
      <c r="E122" s="130"/>
      <c r="F122" s="130"/>
      <c r="G122" s="1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</row>
    <row r="123" spans="2:29" ht="15.75" customHeight="1" x14ac:dyDescent="0.25">
      <c r="B123" s="147"/>
      <c r="C123" s="130"/>
      <c r="D123" s="130"/>
      <c r="E123" s="130"/>
      <c r="F123" s="130"/>
      <c r="G123" s="1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</row>
    <row r="124" spans="2:29" ht="15.75" customHeight="1" x14ac:dyDescent="0.25">
      <c r="B124" s="147"/>
      <c r="C124" s="130"/>
      <c r="D124" s="130"/>
      <c r="E124" s="130"/>
      <c r="F124" s="130"/>
      <c r="G124" s="1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</row>
    <row r="125" spans="2:29" ht="15.75" customHeight="1" x14ac:dyDescent="0.25">
      <c r="B125" s="147"/>
      <c r="C125" s="130"/>
      <c r="D125" s="130"/>
      <c r="E125" s="130"/>
      <c r="F125" s="130"/>
      <c r="G125" s="1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</row>
    <row r="126" spans="2:29" ht="15.75" customHeight="1" x14ac:dyDescent="0.25">
      <c r="B126" s="147"/>
      <c r="C126" s="130"/>
      <c r="D126" s="130"/>
      <c r="E126" s="130"/>
      <c r="F126" s="130"/>
      <c r="G126" s="1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</row>
    <row r="127" spans="2:29" ht="15.75" customHeight="1" x14ac:dyDescent="0.25">
      <c r="B127" s="147"/>
      <c r="C127" s="130"/>
      <c r="D127" s="130"/>
      <c r="E127" s="130"/>
      <c r="F127" s="130"/>
      <c r="G127" s="1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</row>
    <row r="128" spans="2:29" ht="15.75" customHeight="1" x14ac:dyDescent="0.25">
      <c r="B128" s="147"/>
      <c r="C128" s="130"/>
      <c r="D128" s="130"/>
      <c r="E128" s="130"/>
      <c r="F128" s="130"/>
      <c r="G128" s="1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</row>
    <row r="129" spans="2:29" ht="15.75" customHeight="1" x14ac:dyDescent="0.25">
      <c r="B129" s="147"/>
      <c r="C129" s="130"/>
      <c r="D129" s="130"/>
      <c r="E129" s="130"/>
      <c r="F129" s="130"/>
      <c r="G129" s="1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</row>
    <row r="130" spans="2:29" ht="15.75" customHeight="1" x14ac:dyDescent="0.25">
      <c r="B130" s="147"/>
      <c r="C130" s="130"/>
      <c r="D130" s="130"/>
      <c r="E130" s="130"/>
      <c r="F130" s="130"/>
      <c r="G130" s="1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</row>
    <row r="131" spans="2:29" ht="15.75" customHeight="1" x14ac:dyDescent="0.25">
      <c r="B131" s="147"/>
      <c r="C131" s="130"/>
      <c r="D131" s="130"/>
      <c r="E131" s="130"/>
      <c r="F131" s="130"/>
      <c r="G131" s="1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</row>
    <row r="132" spans="2:29" ht="15.75" customHeight="1" x14ac:dyDescent="0.25">
      <c r="B132" s="147"/>
      <c r="C132" s="130"/>
      <c r="D132" s="130"/>
      <c r="E132" s="130"/>
      <c r="F132" s="130"/>
      <c r="G132" s="1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</row>
    <row r="133" spans="2:29" ht="15.75" customHeight="1" x14ac:dyDescent="0.25">
      <c r="B133" s="147"/>
      <c r="C133" s="130"/>
      <c r="D133" s="130"/>
      <c r="E133" s="130"/>
      <c r="F133" s="130"/>
      <c r="G133" s="1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</row>
    <row r="134" spans="2:29" ht="15.75" customHeight="1" x14ac:dyDescent="0.25">
      <c r="B134" s="147"/>
      <c r="C134" s="130"/>
      <c r="D134" s="130"/>
      <c r="E134" s="130"/>
      <c r="F134" s="130"/>
      <c r="G134" s="1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</row>
    <row r="135" spans="2:29" ht="15.75" customHeight="1" x14ac:dyDescent="0.25">
      <c r="B135" s="147"/>
      <c r="C135" s="130"/>
      <c r="D135" s="130"/>
      <c r="E135" s="130"/>
      <c r="F135" s="130"/>
      <c r="G135" s="1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</row>
    <row r="136" spans="2:29" ht="15.75" customHeight="1" x14ac:dyDescent="0.25">
      <c r="B136" s="147"/>
      <c r="C136" s="130"/>
      <c r="D136" s="130"/>
      <c r="E136" s="130"/>
      <c r="F136" s="130"/>
      <c r="G136" s="1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</row>
    <row r="137" spans="2:29" ht="15.75" customHeight="1" x14ac:dyDescent="0.25">
      <c r="B137" s="147"/>
      <c r="C137" s="130"/>
      <c r="D137" s="130"/>
      <c r="E137" s="130"/>
      <c r="F137" s="130"/>
      <c r="G137" s="1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</row>
    <row r="138" spans="2:29" ht="15.75" customHeight="1" x14ac:dyDescent="0.25">
      <c r="B138" s="147"/>
      <c r="C138" s="130"/>
      <c r="D138" s="130"/>
      <c r="E138" s="130"/>
      <c r="F138" s="130"/>
      <c r="G138" s="1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</row>
    <row r="139" spans="2:29" ht="15.75" customHeight="1" x14ac:dyDescent="0.25">
      <c r="B139" s="147"/>
      <c r="C139" s="130"/>
      <c r="D139" s="130"/>
      <c r="E139" s="130"/>
      <c r="F139" s="130"/>
      <c r="G139" s="1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</row>
    <row r="140" spans="2:29" ht="15.75" customHeight="1" x14ac:dyDescent="0.25">
      <c r="B140" s="147"/>
      <c r="C140" s="130"/>
      <c r="D140" s="130"/>
      <c r="E140" s="130"/>
      <c r="F140" s="130"/>
      <c r="G140" s="1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</row>
    <row r="141" spans="2:29" ht="15.75" customHeight="1" x14ac:dyDescent="0.25">
      <c r="B141" s="147"/>
      <c r="C141" s="130"/>
      <c r="D141" s="130"/>
      <c r="E141" s="130"/>
      <c r="F141" s="130"/>
      <c r="G141" s="1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</row>
    <row r="142" spans="2:29" ht="15.75" customHeight="1" x14ac:dyDescent="0.25">
      <c r="B142" s="147"/>
      <c r="C142" s="130"/>
      <c r="D142" s="130"/>
      <c r="E142" s="130"/>
      <c r="F142" s="130"/>
      <c r="G142" s="1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</row>
    <row r="143" spans="2:29" ht="15.75" customHeight="1" x14ac:dyDescent="0.25">
      <c r="B143" s="147"/>
      <c r="C143" s="130"/>
      <c r="D143" s="130"/>
      <c r="E143" s="130"/>
      <c r="F143" s="130"/>
      <c r="G143" s="1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</row>
    <row r="144" spans="2:29" ht="15.75" customHeight="1" x14ac:dyDescent="0.25">
      <c r="B144" s="147"/>
      <c r="C144" s="130"/>
      <c r="D144" s="130"/>
      <c r="E144" s="130"/>
      <c r="F144" s="130"/>
      <c r="G144" s="1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</row>
    <row r="145" spans="2:29" ht="15.75" customHeight="1" x14ac:dyDescent="0.25">
      <c r="B145" s="147"/>
      <c r="C145" s="130"/>
      <c r="D145" s="130"/>
      <c r="E145" s="130"/>
      <c r="F145" s="130"/>
      <c r="G145" s="1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</row>
    <row r="146" spans="2:29" ht="15.75" customHeight="1" x14ac:dyDescent="0.25">
      <c r="B146" s="147"/>
      <c r="C146" s="130"/>
      <c r="D146" s="130"/>
      <c r="E146" s="130"/>
      <c r="F146" s="130"/>
      <c r="G146" s="1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</row>
    <row r="147" spans="2:29" ht="15.75" customHeight="1" x14ac:dyDescent="0.25">
      <c r="B147" s="147"/>
      <c r="C147" s="130"/>
      <c r="D147" s="130"/>
      <c r="E147" s="130"/>
      <c r="F147" s="130"/>
      <c r="G147" s="1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</row>
    <row r="148" spans="2:29" ht="15.75" customHeight="1" x14ac:dyDescent="0.25">
      <c r="B148" s="147"/>
      <c r="C148" s="130"/>
      <c r="D148" s="130"/>
      <c r="E148" s="130"/>
      <c r="F148" s="130"/>
      <c r="G148" s="1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</row>
    <row r="149" spans="2:29" ht="15.75" customHeight="1" x14ac:dyDescent="0.25">
      <c r="B149" s="147"/>
      <c r="C149" s="130"/>
      <c r="D149" s="130"/>
      <c r="E149" s="130"/>
      <c r="F149" s="130"/>
      <c r="G149" s="1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</row>
    <row r="150" spans="2:29" ht="15.75" customHeight="1" x14ac:dyDescent="0.25">
      <c r="B150" s="147"/>
      <c r="C150" s="130"/>
      <c r="D150" s="130"/>
      <c r="E150" s="130"/>
      <c r="F150" s="130"/>
      <c r="G150" s="1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</row>
    <row r="151" spans="2:29" ht="15.75" customHeight="1" x14ac:dyDescent="0.25">
      <c r="B151" s="147"/>
      <c r="C151" s="130"/>
      <c r="D151" s="130"/>
      <c r="E151" s="130"/>
      <c r="F151" s="130"/>
      <c r="G151" s="1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</row>
    <row r="152" spans="2:29" ht="15.75" customHeight="1" x14ac:dyDescent="0.25">
      <c r="B152" s="147"/>
      <c r="C152" s="130"/>
      <c r="D152" s="130"/>
      <c r="E152" s="130"/>
      <c r="F152" s="130"/>
      <c r="G152" s="1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</row>
    <row r="153" spans="2:29" ht="15.75" customHeight="1" x14ac:dyDescent="0.25">
      <c r="B153" s="147"/>
      <c r="C153" s="130"/>
      <c r="D153" s="130"/>
      <c r="E153" s="130"/>
      <c r="F153" s="130"/>
      <c r="G153" s="1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</row>
    <row r="154" spans="2:29" ht="15.75" customHeight="1" x14ac:dyDescent="0.25">
      <c r="B154" s="147"/>
      <c r="C154" s="130"/>
      <c r="D154" s="130"/>
      <c r="E154" s="130"/>
      <c r="F154" s="130"/>
      <c r="G154" s="1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</row>
    <row r="155" spans="2:29" ht="15.75" customHeight="1" x14ac:dyDescent="0.25">
      <c r="B155" s="147"/>
      <c r="C155" s="130"/>
      <c r="D155" s="130"/>
      <c r="E155" s="130"/>
      <c r="F155" s="130"/>
      <c r="G155" s="1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</row>
    <row r="156" spans="2:29" ht="15.75" customHeight="1" x14ac:dyDescent="0.25">
      <c r="B156" s="147"/>
      <c r="C156" s="130"/>
      <c r="D156" s="130"/>
      <c r="E156" s="130"/>
      <c r="F156" s="130"/>
      <c r="G156" s="1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</row>
    <row r="157" spans="2:29" ht="15.75" customHeight="1" x14ac:dyDescent="0.25">
      <c r="B157" s="147"/>
      <c r="C157" s="130"/>
      <c r="D157" s="130"/>
      <c r="E157" s="130"/>
      <c r="F157" s="130"/>
      <c r="G157" s="1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</row>
    <row r="158" spans="2:29" ht="15.75" customHeight="1" x14ac:dyDescent="0.25">
      <c r="B158" s="147"/>
      <c r="C158" s="130"/>
      <c r="D158" s="130"/>
      <c r="E158" s="130"/>
      <c r="F158" s="130"/>
      <c r="G158" s="1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</row>
    <row r="159" spans="2:29" ht="15.75" customHeight="1" x14ac:dyDescent="0.25">
      <c r="B159" s="147"/>
      <c r="C159" s="130"/>
      <c r="D159" s="130"/>
      <c r="E159" s="130"/>
      <c r="F159" s="130"/>
      <c r="G159" s="1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</row>
    <row r="160" spans="2:29" ht="15.75" customHeight="1" x14ac:dyDescent="0.25">
      <c r="B160" s="147"/>
      <c r="C160" s="130"/>
      <c r="D160" s="130"/>
      <c r="E160" s="130"/>
      <c r="F160" s="130"/>
      <c r="G160" s="1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</row>
    <row r="161" spans="2:29" ht="15.75" customHeight="1" x14ac:dyDescent="0.25">
      <c r="B161" s="147"/>
      <c r="C161" s="130"/>
      <c r="D161" s="130"/>
      <c r="E161" s="130"/>
      <c r="F161" s="130"/>
      <c r="G161" s="1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</row>
    <row r="162" spans="2:29" ht="15.75" customHeight="1" x14ac:dyDescent="0.25">
      <c r="B162" s="147"/>
      <c r="C162" s="130"/>
      <c r="D162" s="130"/>
      <c r="E162" s="130"/>
      <c r="F162" s="130"/>
      <c r="G162" s="1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</row>
    <row r="163" spans="2:29" ht="15.75" customHeight="1" x14ac:dyDescent="0.25">
      <c r="B163" s="147"/>
      <c r="C163" s="130"/>
      <c r="D163" s="130"/>
      <c r="E163" s="130"/>
      <c r="F163" s="130"/>
      <c r="G163" s="1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</row>
    <row r="164" spans="2:29" ht="15.75" customHeight="1" x14ac:dyDescent="0.25">
      <c r="B164" s="147"/>
      <c r="C164" s="130"/>
      <c r="D164" s="130"/>
      <c r="E164" s="130"/>
      <c r="F164" s="130"/>
      <c r="G164" s="1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</row>
    <row r="165" spans="2:29" ht="15.75" customHeight="1" x14ac:dyDescent="0.25">
      <c r="B165" s="147"/>
      <c r="C165" s="130"/>
      <c r="D165" s="130"/>
      <c r="E165" s="130"/>
      <c r="F165" s="130"/>
      <c r="G165" s="1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</row>
    <row r="166" spans="2:29" ht="15.75" customHeight="1" x14ac:dyDescent="0.25">
      <c r="B166" s="147"/>
      <c r="C166" s="130"/>
      <c r="D166" s="130"/>
      <c r="E166" s="130"/>
      <c r="F166" s="130"/>
      <c r="G166" s="1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</row>
    <row r="167" spans="2:29" ht="15.75" customHeight="1" x14ac:dyDescent="0.25">
      <c r="B167" s="147"/>
      <c r="C167" s="130"/>
      <c r="D167" s="130"/>
      <c r="E167" s="130"/>
      <c r="F167" s="130"/>
      <c r="G167" s="1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</row>
    <row r="168" spans="2:29" ht="15.75" customHeight="1" x14ac:dyDescent="0.25">
      <c r="B168" s="147"/>
      <c r="C168" s="130"/>
      <c r="D168" s="130"/>
      <c r="E168" s="130"/>
      <c r="F168" s="130"/>
      <c r="G168" s="1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</row>
    <row r="169" spans="2:29" ht="15.75" customHeight="1" x14ac:dyDescent="0.25">
      <c r="B169" s="147"/>
      <c r="C169" s="130"/>
      <c r="D169" s="130"/>
      <c r="E169" s="130"/>
      <c r="F169" s="130"/>
      <c r="G169" s="1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</row>
    <row r="170" spans="2:29" ht="15.75" customHeight="1" x14ac:dyDescent="0.25">
      <c r="B170" s="147"/>
      <c r="C170" s="130"/>
      <c r="D170" s="130"/>
      <c r="E170" s="130"/>
      <c r="F170" s="130"/>
      <c r="G170" s="1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</row>
    <row r="171" spans="2:29" ht="15.75" customHeight="1" x14ac:dyDescent="0.25">
      <c r="B171" s="147"/>
      <c r="C171" s="130"/>
      <c r="D171" s="130"/>
      <c r="E171" s="130"/>
      <c r="F171" s="130"/>
      <c r="G171" s="1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</row>
    <row r="172" spans="2:29" ht="15.75" customHeight="1" x14ac:dyDescent="0.25">
      <c r="B172" s="147"/>
      <c r="C172" s="130"/>
      <c r="D172" s="130"/>
      <c r="E172" s="130"/>
      <c r="F172" s="130"/>
      <c r="G172" s="1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</row>
    <row r="173" spans="2:29" ht="15.75" customHeight="1" x14ac:dyDescent="0.25">
      <c r="B173" s="147"/>
      <c r="C173" s="130"/>
      <c r="D173" s="130"/>
      <c r="E173" s="130"/>
      <c r="F173" s="130"/>
      <c r="G173" s="1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</row>
    <row r="174" spans="2:29" ht="15.75" customHeight="1" x14ac:dyDescent="0.25">
      <c r="B174" s="147"/>
      <c r="C174" s="130"/>
      <c r="D174" s="130"/>
      <c r="E174" s="130"/>
      <c r="F174" s="130"/>
      <c r="G174" s="1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</row>
    <row r="175" spans="2:29" ht="15.75" customHeight="1" x14ac:dyDescent="0.25">
      <c r="B175" s="147"/>
      <c r="C175" s="130"/>
      <c r="D175" s="130"/>
      <c r="E175" s="130"/>
      <c r="F175" s="130"/>
      <c r="G175" s="1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</row>
    <row r="176" spans="2:29" ht="15.75" customHeight="1" x14ac:dyDescent="0.25">
      <c r="B176" s="147"/>
      <c r="C176" s="130"/>
      <c r="D176" s="130"/>
      <c r="E176" s="130"/>
      <c r="F176" s="130"/>
      <c r="G176" s="1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</row>
    <row r="177" spans="2:29" ht="15.75" customHeight="1" x14ac:dyDescent="0.25">
      <c r="B177" s="147"/>
      <c r="C177" s="130"/>
      <c r="D177" s="130"/>
      <c r="E177" s="130"/>
      <c r="F177" s="130"/>
      <c r="G177" s="1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</row>
    <row r="178" spans="2:29" ht="15.75" customHeight="1" x14ac:dyDescent="0.25">
      <c r="B178" s="147"/>
      <c r="C178" s="130"/>
      <c r="D178" s="130"/>
      <c r="E178" s="130"/>
      <c r="F178" s="130"/>
      <c r="G178" s="1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</row>
    <row r="179" spans="2:29" ht="15.75" customHeight="1" x14ac:dyDescent="0.25">
      <c r="B179" s="147"/>
      <c r="C179" s="130"/>
      <c r="D179" s="130"/>
      <c r="E179" s="130"/>
      <c r="F179" s="130"/>
      <c r="G179" s="1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</row>
    <row r="180" spans="2:29" ht="15.75" customHeight="1" x14ac:dyDescent="0.25">
      <c r="B180" s="147"/>
      <c r="C180" s="130"/>
      <c r="D180" s="130"/>
      <c r="E180" s="130"/>
      <c r="F180" s="130"/>
      <c r="G180" s="1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</row>
    <row r="181" spans="2:29" ht="15.75" customHeight="1" x14ac:dyDescent="0.25">
      <c r="B181" s="147"/>
      <c r="C181" s="130"/>
      <c r="D181" s="130"/>
      <c r="E181" s="130"/>
      <c r="F181" s="130"/>
      <c r="G181" s="1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</row>
    <row r="182" spans="2:29" ht="15.75" customHeight="1" x14ac:dyDescent="0.25">
      <c r="B182" s="147"/>
      <c r="C182" s="130"/>
      <c r="D182" s="130"/>
      <c r="E182" s="130"/>
      <c r="F182" s="130"/>
      <c r="G182" s="1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</row>
    <row r="183" spans="2:29" ht="15.75" customHeight="1" x14ac:dyDescent="0.25">
      <c r="B183" s="147"/>
      <c r="C183" s="130"/>
      <c r="D183" s="130"/>
      <c r="E183" s="130"/>
      <c r="F183" s="130"/>
      <c r="G183" s="1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</row>
    <row r="184" spans="2:29" ht="15.75" customHeight="1" x14ac:dyDescent="0.25">
      <c r="B184" s="147"/>
      <c r="C184" s="130"/>
      <c r="D184" s="130"/>
      <c r="E184" s="130"/>
      <c r="F184" s="130"/>
      <c r="G184" s="1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</row>
    <row r="185" spans="2:29" ht="15.75" customHeight="1" x14ac:dyDescent="0.25">
      <c r="B185" s="147"/>
      <c r="C185" s="130"/>
      <c r="D185" s="130"/>
      <c r="E185" s="130"/>
      <c r="F185" s="130"/>
      <c r="G185" s="1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</row>
    <row r="186" spans="2:29" ht="15.75" customHeight="1" x14ac:dyDescent="0.25">
      <c r="B186" s="147"/>
      <c r="C186" s="130"/>
      <c r="D186" s="130"/>
      <c r="E186" s="130"/>
      <c r="F186" s="130"/>
      <c r="G186" s="1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</row>
    <row r="187" spans="2:29" ht="15.75" customHeight="1" x14ac:dyDescent="0.25">
      <c r="B187" s="147"/>
      <c r="C187" s="130"/>
      <c r="D187" s="130"/>
      <c r="E187" s="130"/>
      <c r="F187" s="130"/>
      <c r="G187" s="1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</row>
    <row r="188" spans="2:29" ht="15.75" customHeight="1" x14ac:dyDescent="0.25">
      <c r="B188" s="147"/>
      <c r="C188" s="130"/>
      <c r="D188" s="130"/>
      <c r="E188" s="130"/>
      <c r="F188" s="130"/>
      <c r="G188" s="1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</row>
    <row r="189" spans="2:29" ht="15.75" customHeight="1" x14ac:dyDescent="0.25">
      <c r="B189" s="147"/>
      <c r="C189" s="130"/>
      <c r="D189" s="130"/>
      <c r="E189" s="130"/>
      <c r="F189" s="130"/>
      <c r="G189" s="1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</row>
    <row r="190" spans="2:29" ht="15.75" customHeight="1" x14ac:dyDescent="0.25">
      <c r="B190" s="147"/>
      <c r="C190" s="130"/>
      <c r="D190" s="130"/>
      <c r="E190" s="130"/>
      <c r="F190" s="130"/>
      <c r="G190" s="1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</row>
    <row r="191" spans="2:29" ht="15.75" customHeight="1" x14ac:dyDescent="0.25">
      <c r="B191" s="147"/>
      <c r="C191" s="130"/>
      <c r="D191" s="130"/>
      <c r="E191" s="130"/>
      <c r="F191" s="130"/>
      <c r="G191" s="1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</row>
    <row r="192" spans="2:29" ht="15.75" customHeight="1" x14ac:dyDescent="0.25">
      <c r="B192" s="147"/>
      <c r="C192" s="130"/>
      <c r="D192" s="130"/>
      <c r="E192" s="130"/>
      <c r="F192" s="130"/>
      <c r="G192" s="1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</row>
    <row r="193" spans="2:29" ht="15.75" customHeight="1" x14ac:dyDescent="0.25">
      <c r="B193" s="147"/>
      <c r="C193" s="130"/>
      <c r="D193" s="130"/>
      <c r="E193" s="130"/>
      <c r="F193" s="130"/>
      <c r="G193" s="1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</row>
    <row r="194" spans="2:29" ht="15.75" customHeight="1" x14ac:dyDescent="0.25">
      <c r="B194" s="147"/>
      <c r="C194" s="130"/>
      <c r="D194" s="130"/>
      <c r="E194" s="130"/>
      <c r="F194" s="130"/>
      <c r="G194" s="1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</row>
    <row r="195" spans="2:29" ht="15.75" customHeight="1" x14ac:dyDescent="0.25">
      <c r="B195" s="147"/>
      <c r="C195" s="130"/>
      <c r="D195" s="130"/>
      <c r="E195" s="130"/>
      <c r="F195" s="130"/>
      <c r="G195" s="1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</row>
    <row r="196" spans="2:29" ht="15.75" customHeight="1" x14ac:dyDescent="0.25">
      <c r="B196" s="147"/>
      <c r="C196" s="130"/>
      <c r="D196" s="130"/>
      <c r="E196" s="130"/>
      <c r="F196" s="130"/>
      <c r="G196" s="1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</row>
    <row r="197" spans="2:29" ht="15.75" customHeight="1" x14ac:dyDescent="0.25">
      <c r="B197" s="147"/>
      <c r="C197" s="130"/>
      <c r="D197" s="130"/>
      <c r="E197" s="130"/>
      <c r="F197" s="130"/>
      <c r="G197" s="1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</row>
    <row r="198" spans="2:29" ht="15.75" customHeight="1" x14ac:dyDescent="0.25">
      <c r="B198" s="147"/>
      <c r="C198" s="130"/>
      <c r="D198" s="130"/>
      <c r="E198" s="130"/>
      <c r="F198" s="130"/>
      <c r="G198" s="1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</row>
    <row r="199" spans="2:29" ht="15.75" customHeight="1" x14ac:dyDescent="0.25">
      <c r="B199" s="147"/>
      <c r="C199" s="130"/>
      <c r="D199" s="130"/>
      <c r="E199" s="130"/>
      <c r="F199" s="130"/>
      <c r="G199" s="1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</row>
    <row r="200" spans="2:29" ht="15.75" customHeight="1" x14ac:dyDescent="0.25">
      <c r="B200" s="147"/>
      <c r="C200" s="130"/>
      <c r="D200" s="130"/>
      <c r="E200" s="130"/>
      <c r="F200" s="130"/>
      <c r="G200" s="1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</row>
    <row r="201" spans="2:29" ht="15.75" customHeight="1" x14ac:dyDescent="0.25">
      <c r="B201" s="147"/>
      <c r="C201" s="130"/>
      <c r="D201" s="130"/>
      <c r="E201" s="130"/>
      <c r="F201" s="130"/>
      <c r="G201" s="1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</row>
    <row r="202" spans="2:29" ht="15.75" customHeight="1" x14ac:dyDescent="0.25">
      <c r="B202" s="147"/>
      <c r="C202" s="130"/>
      <c r="D202" s="130"/>
      <c r="E202" s="130"/>
      <c r="F202" s="130"/>
      <c r="G202" s="1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</row>
    <row r="203" spans="2:29" ht="15.75" customHeight="1" x14ac:dyDescent="0.25">
      <c r="B203" s="147"/>
      <c r="C203" s="130"/>
      <c r="D203" s="130"/>
      <c r="E203" s="130"/>
      <c r="F203" s="130"/>
      <c r="G203" s="1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</row>
    <row r="204" spans="2:29" ht="15.75" customHeight="1" x14ac:dyDescent="0.25">
      <c r="B204" s="147"/>
      <c r="C204" s="130"/>
      <c r="D204" s="130"/>
      <c r="E204" s="130"/>
      <c r="F204" s="130"/>
      <c r="G204" s="1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</row>
    <row r="205" spans="2:29" ht="15.75" customHeight="1" x14ac:dyDescent="0.25">
      <c r="B205" s="147"/>
      <c r="C205" s="130"/>
      <c r="D205" s="130"/>
      <c r="E205" s="130"/>
      <c r="F205" s="130"/>
      <c r="G205" s="1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</row>
    <row r="206" spans="2:29" ht="15.75" customHeight="1" x14ac:dyDescent="0.25">
      <c r="B206" s="147"/>
      <c r="C206" s="130"/>
      <c r="D206" s="130"/>
      <c r="E206" s="130"/>
      <c r="F206" s="130"/>
      <c r="G206" s="1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</row>
    <row r="207" spans="2:29" ht="15.75" customHeight="1" x14ac:dyDescent="0.25">
      <c r="B207" s="147"/>
      <c r="C207" s="130"/>
      <c r="D207" s="130"/>
      <c r="E207" s="130"/>
      <c r="F207" s="130"/>
      <c r="G207" s="1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</row>
    <row r="208" spans="2:29" ht="15.75" customHeight="1" x14ac:dyDescent="0.25">
      <c r="B208" s="147"/>
      <c r="C208" s="130"/>
      <c r="D208" s="130"/>
      <c r="E208" s="130"/>
      <c r="F208" s="130"/>
      <c r="G208" s="1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</row>
    <row r="209" spans="2:29" ht="15.75" customHeight="1" x14ac:dyDescent="0.25">
      <c r="B209" s="147"/>
      <c r="C209" s="130"/>
      <c r="D209" s="130"/>
      <c r="E209" s="130"/>
      <c r="F209" s="130"/>
      <c r="G209" s="1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</row>
    <row r="210" spans="2:29" ht="15.75" customHeight="1" x14ac:dyDescent="0.25">
      <c r="B210" s="147"/>
      <c r="C210" s="130"/>
      <c r="D210" s="130"/>
      <c r="E210" s="130"/>
      <c r="F210" s="130"/>
      <c r="G210" s="1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</row>
    <row r="211" spans="2:29" ht="15.75" customHeight="1" x14ac:dyDescent="0.25">
      <c r="B211" s="147"/>
      <c r="C211" s="130"/>
      <c r="D211" s="130"/>
      <c r="E211" s="130"/>
      <c r="F211" s="130"/>
      <c r="G211" s="1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</row>
    <row r="212" spans="2:29" ht="15.75" customHeight="1" x14ac:dyDescent="0.25">
      <c r="B212" s="147"/>
      <c r="C212" s="130"/>
      <c r="D212" s="130"/>
      <c r="E212" s="130"/>
      <c r="F212" s="130"/>
      <c r="G212" s="1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</row>
    <row r="213" spans="2:29" ht="15.75" customHeight="1" x14ac:dyDescent="0.25">
      <c r="B213" s="147"/>
      <c r="C213" s="130"/>
      <c r="D213" s="130"/>
      <c r="E213" s="130"/>
      <c r="F213" s="130"/>
      <c r="G213" s="1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</row>
    <row r="214" spans="2:29" ht="15.75" customHeight="1" x14ac:dyDescent="0.25">
      <c r="B214" s="147"/>
      <c r="C214" s="130"/>
      <c r="D214" s="130"/>
      <c r="E214" s="130"/>
      <c r="F214" s="130"/>
      <c r="G214" s="1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</row>
    <row r="215" spans="2:29" ht="15.75" customHeight="1" x14ac:dyDescent="0.25">
      <c r="B215" s="147"/>
      <c r="C215" s="130"/>
      <c r="D215" s="130"/>
      <c r="E215" s="130"/>
      <c r="F215" s="130"/>
      <c r="G215" s="1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</row>
    <row r="216" spans="2:29" ht="15.75" customHeight="1" x14ac:dyDescent="0.25">
      <c r="B216" s="147"/>
      <c r="C216" s="130"/>
      <c r="D216" s="130"/>
      <c r="E216" s="130"/>
      <c r="F216" s="130"/>
      <c r="G216" s="1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</row>
    <row r="217" spans="2:29" ht="15.75" customHeight="1" x14ac:dyDescent="0.25">
      <c r="B217" s="147"/>
      <c r="C217" s="130"/>
      <c r="D217" s="130"/>
      <c r="E217" s="130"/>
      <c r="F217" s="130"/>
      <c r="G217" s="1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</row>
    <row r="218" spans="2:29" ht="15.75" customHeight="1" x14ac:dyDescent="0.25">
      <c r="B218" s="147"/>
      <c r="C218" s="130"/>
      <c r="D218" s="130"/>
      <c r="E218" s="130"/>
      <c r="F218" s="130"/>
      <c r="G218" s="1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</row>
    <row r="219" spans="2:29" ht="15.75" customHeight="1" x14ac:dyDescent="0.25">
      <c r="B219" s="147"/>
      <c r="C219" s="130"/>
      <c r="D219" s="130"/>
      <c r="E219" s="130"/>
      <c r="F219" s="130"/>
      <c r="G219" s="1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</row>
    <row r="220" spans="2:29" ht="15.75" customHeight="1" x14ac:dyDescent="0.25">
      <c r="B220" s="147"/>
      <c r="C220" s="130"/>
      <c r="D220" s="130"/>
      <c r="E220" s="130"/>
      <c r="F220" s="130"/>
      <c r="G220" s="1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</row>
    <row r="221" spans="2:29" ht="15.75" customHeight="1" x14ac:dyDescent="0.25">
      <c r="B221" s="147"/>
      <c r="C221" s="130"/>
      <c r="D221" s="130"/>
      <c r="E221" s="130"/>
      <c r="F221" s="130"/>
      <c r="G221" s="1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</row>
    <row r="222" spans="2:29" ht="15.75" customHeight="1" x14ac:dyDescent="0.25">
      <c r="B222" s="147"/>
      <c r="C222" s="130"/>
      <c r="D222" s="130"/>
      <c r="E222" s="130"/>
      <c r="F222" s="130"/>
      <c r="G222" s="1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</row>
    <row r="223" spans="2:29" ht="15.75" customHeight="1" x14ac:dyDescent="0.25">
      <c r="B223" s="147"/>
      <c r="C223" s="130"/>
      <c r="D223" s="130"/>
      <c r="E223" s="130"/>
      <c r="F223" s="130"/>
      <c r="G223" s="1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</row>
    <row r="224" spans="2:29" ht="15.75" customHeight="1" x14ac:dyDescent="0.25">
      <c r="B224" s="147"/>
      <c r="C224" s="130"/>
      <c r="D224" s="130"/>
      <c r="E224" s="130"/>
      <c r="F224" s="130"/>
      <c r="G224" s="1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</row>
    <row r="225" spans="2:29" ht="15.75" customHeight="1" x14ac:dyDescent="0.25">
      <c r="B225" s="147"/>
      <c r="C225" s="130"/>
      <c r="D225" s="130"/>
      <c r="E225" s="130"/>
      <c r="F225" s="130"/>
      <c r="G225" s="1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</row>
    <row r="226" spans="2:29" ht="15.75" customHeight="1" x14ac:dyDescent="0.25">
      <c r="B226" s="147"/>
      <c r="C226" s="130"/>
      <c r="D226" s="130"/>
      <c r="E226" s="130"/>
      <c r="F226" s="130"/>
      <c r="G226" s="1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</row>
    <row r="227" spans="2:29" ht="15.75" customHeight="1" x14ac:dyDescent="0.25">
      <c r="B227" s="147"/>
      <c r="C227" s="130"/>
      <c r="D227" s="130"/>
      <c r="E227" s="130"/>
      <c r="F227" s="130"/>
      <c r="G227" s="1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</row>
    <row r="228" spans="2:29" ht="15.75" customHeight="1" x14ac:dyDescent="0.25">
      <c r="B228" s="147"/>
      <c r="C228" s="130"/>
      <c r="D228" s="130"/>
      <c r="E228" s="130"/>
      <c r="F228" s="130"/>
      <c r="G228" s="1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</row>
    <row r="229" spans="2:29" ht="15.75" customHeight="1" x14ac:dyDescent="0.25">
      <c r="B229" s="147"/>
      <c r="C229" s="130"/>
      <c r="D229" s="130"/>
      <c r="E229" s="130"/>
      <c r="F229" s="130"/>
      <c r="G229" s="1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</row>
    <row r="230" spans="2:29" ht="15.75" customHeight="1" x14ac:dyDescent="0.25">
      <c r="B230" s="147"/>
      <c r="C230" s="130"/>
      <c r="D230" s="130"/>
      <c r="E230" s="130"/>
      <c r="F230" s="130"/>
      <c r="G230" s="1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</row>
    <row r="231" spans="2:29" ht="15.75" customHeight="1" x14ac:dyDescent="0.25">
      <c r="B231" s="147"/>
      <c r="C231" s="130"/>
      <c r="D231" s="130"/>
      <c r="E231" s="130"/>
      <c r="F231" s="130"/>
      <c r="G231" s="1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</row>
    <row r="232" spans="2:29" ht="15.75" customHeight="1" x14ac:dyDescent="0.25">
      <c r="B232" s="147"/>
      <c r="C232" s="130"/>
      <c r="D232" s="130"/>
      <c r="E232" s="130"/>
      <c r="F232" s="130"/>
      <c r="G232" s="1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</row>
    <row r="233" spans="2:29" ht="15.75" customHeight="1" x14ac:dyDescent="0.25">
      <c r="B233" s="147"/>
      <c r="C233" s="130"/>
      <c r="D233" s="130"/>
      <c r="E233" s="130"/>
      <c r="F233" s="130"/>
      <c r="G233" s="1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</row>
    <row r="234" spans="2:29" ht="15.75" customHeight="1" x14ac:dyDescent="0.25">
      <c r="B234" s="147"/>
      <c r="C234" s="130"/>
      <c r="D234" s="130"/>
      <c r="E234" s="130"/>
      <c r="F234" s="130"/>
      <c r="G234" s="1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</row>
    <row r="235" spans="2:29" ht="15.75" customHeight="1" x14ac:dyDescent="0.25">
      <c r="B235" s="147"/>
      <c r="C235" s="130"/>
      <c r="D235" s="130"/>
      <c r="E235" s="130"/>
      <c r="F235" s="130"/>
      <c r="G235" s="1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</row>
    <row r="236" spans="2:29" ht="15.75" customHeight="1" x14ac:dyDescent="0.25">
      <c r="B236" s="147"/>
      <c r="C236" s="130"/>
      <c r="D236" s="130"/>
      <c r="E236" s="130"/>
      <c r="F236" s="130"/>
      <c r="G236" s="1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</row>
    <row r="237" spans="2:29" ht="15.75" customHeight="1" x14ac:dyDescent="0.25">
      <c r="B237" s="147"/>
      <c r="C237" s="130"/>
      <c r="D237" s="130"/>
      <c r="E237" s="130"/>
      <c r="F237" s="130"/>
      <c r="G237" s="1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</row>
    <row r="238" spans="2:29" ht="15.75" customHeight="1" x14ac:dyDescent="0.25">
      <c r="B238" s="147"/>
      <c r="C238" s="130"/>
      <c r="D238" s="130"/>
      <c r="E238" s="130"/>
      <c r="F238" s="130"/>
      <c r="G238" s="1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</row>
    <row r="239" spans="2:29" ht="15.75" customHeight="1" x14ac:dyDescent="0.25">
      <c r="B239" s="147"/>
      <c r="C239" s="130"/>
      <c r="D239" s="130"/>
      <c r="E239" s="130"/>
      <c r="F239" s="130"/>
      <c r="G239" s="1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</row>
    <row r="240" spans="2:29" ht="15.75" customHeight="1" x14ac:dyDescent="0.25">
      <c r="B240" s="147"/>
      <c r="C240" s="130"/>
      <c r="D240" s="130"/>
      <c r="E240" s="130"/>
      <c r="F240" s="130"/>
      <c r="G240" s="1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</row>
    <row r="241" spans="2:29" ht="15.75" customHeight="1" x14ac:dyDescent="0.25">
      <c r="B241" s="147"/>
      <c r="C241" s="130"/>
      <c r="D241" s="130"/>
      <c r="E241" s="130"/>
      <c r="F241" s="130"/>
      <c r="G241" s="1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</row>
    <row r="242" spans="2:29" ht="15.75" customHeight="1" x14ac:dyDescent="0.25">
      <c r="B242" s="147"/>
      <c r="C242" s="130"/>
      <c r="D242" s="130"/>
      <c r="E242" s="130"/>
      <c r="F242" s="130"/>
      <c r="G242" s="1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</row>
    <row r="243" spans="2:29" ht="15.75" customHeight="1" x14ac:dyDescent="0.25">
      <c r="B243" s="147"/>
      <c r="C243" s="130"/>
      <c r="D243" s="130"/>
      <c r="E243" s="130"/>
      <c r="F243" s="130"/>
      <c r="G243" s="1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</row>
    <row r="244" spans="2:29" ht="15.75" customHeight="1" x14ac:dyDescent="0.25">
      <c r="B244" s="147"/>
      <c r="C244" s="130"/>
      <c r="D244" s="130"/>
      <c r="E244" s="130"/>
      <c r="F244" s="130"/>
      <c r="G244" s="1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</row>
    <row r="245" spans="2:29" ht="15.75" customHeight="1" x14ac:dyDescent="0.25">
      <c r="B245" s="147"/>
      <c r="C245" s="130"/>
      <c r="D245" s="130"/>
      <c r="E245" s="130"/>
      <c r="F245" s="130"/>
      <c r="G245" s="1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</row>
    <row r="246" spans="2:29" ht="15.75" customHeight="1" x14ac:dyDescent="0.25">
      <c r="B246" s="147"/>
      <c r="C246" s="130"/>
      <c r="D246" s="130"/>
      <c r="E246" s="130"/>
      <c r="F246" s="130"/>
      <c r="G246" s="1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</row>
    <row r="247" spans="2:29" ht="15.75" customHeight="1" x14ac:dyDescent="0.25">
      <c r="B247" s="147"/>
      <c r="C247" s="130"/>
      <c r="D247" s="130"/>
      <c r="E247" s="130"/>
      <c r="F247" s="130"/>
      <c r="G247" s="1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</row>
    <row r="248" spans="2:29" ht="15.75" customHeight="1" x14ac:dyDescent="0.25">
      <c r="B248" s="147"/>
      <c r="C248" s="130"/>
      <c r="D248" s="130"/>
      <c r="E248" s="130"/>
      <c r="F248" s="130"/>
      <c r="G248" s="1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</row>
    <row r="249" spans="2:29" ht="15.75" customHeight="1" x14ac:dyDescent="0.25">
      <c r="B249" s="147"/>
      <c r="C249" s="130"/>
      <c r="D249" s="130"/>
      <c r="E249" s="130"/>
      <c r="F249" s="130"/>
      <c r="G249" s="1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</row>
    <row r="250" spans="2:29" ht="15.75" customHeight="1" x14ac:dyDescent="0.25">
      <c r="B250" s="147"/>
      <c r="C250" s="130"/>
      <c r="D250" s="130"/>
      <c r="E250" s="130"/>
      <c r="F250" s="130"/>
      <c r="G250" s="1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</row>
    <row r="251" spans="2:29" ht="15.75" customHeight="1" x14ac:dyDescent="0.25">
      <c r="B251" s="147"/>
      <c r="C251" s="130"/>
      <c r="D251" s="130"/>
      <c r="E251" s="130"/>
      <c r="F251" s="130"/>
      <c r="G251" s="1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</row>
    <row r="252" spans="2:29" ht="15.75" customHeight="1" x14ac:dyDescent="0.25">
      <c r="B252" s="147"/>
      <c r="C252" s="130"/>
      <c r="D252" s="130"/>
      <c r="E252" s="130"/>
      <c r="F252" s="130"/>
      <c r="G252" s="1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</row>
    <row r="253" spans="2:29" ht="15.75" customHeight="1" x14ac:dyDescent="0.25">
      <c r="B253" s="147"/>
      <c r="C253" s="130"/>
      <c r="D253" s="130"/>
      <c r="E253" s="130"/>
      <c r="F253" s="130"/>
      <c r="G253" s="1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</row>
    <row r="254" spans="2:29" ht="15.75" customHeight="1" x14ac:dyDescent="0.25">
      <c r="B254" s="147"/>
      <c r="C254" s="130"/>
      <c r="D254" s="130"/>
      <c r="E254" s="130"/>
      <c r="F254" s="130"/>
      <c r="G254" s="1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</row>
    <row r="255" spans="2:29" ht="15.75" customHeight="1" x14ac:dyDescent="0.25">
      <c r="B255" s="147"/>
      <c r="C255" s="130"/>
      <c r="D255" s="130"/>
      <c r="E255" s="130"/>
      <c r="F255" s="130"/>
      <c r="G255" s="1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</row>
    <row r="256" spans="2:29" ht="15.75" customHeight="1" x14ac:dyDescent="0.25">
      <c r="B256" s="147"/>
      <c r="C256" s="130"/>
      <c r="D256" s="130"/>
      <c r="E256" s="130"/>
      <c r="F256" s="130"/>
      <c r="G256" s="1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</row>
    <row r="257" spans="2:29" ht="15.75" customHeight="1" x14ac:dyDescent="0.25">
      <c r="B257" s="147"/>
      <c r="C257" s="130"/>
      <c r="D257" s="130"/>
      <c r="E257" s="130"/>
      <c r="F257" s="130"/>
      <c r="G257" s="1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</row>
    <row r="258" spans="2:29" ht="15.75" customHeight="1" x14ac:dyDescent="0.25">
      <c r="B258" s="147"/>
      <c r="C258" s="130"/>
      <c r="D258" s="130"/>
      <c r="E258" s="130"/>
      <c r="F258" s="130"/>
      <c r="G258" s="1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</row>
    <row r="259" spans="2:29" ht="15.75" customHeight="1" x14ac:dyDescent="0.25">
      <c r="B259" s="147"/>
      <c r="C259" s="130"/>
      <c r="D259" s="130"/>
      <c r="E259" s="130"/>
      <c r="F259" s="130"/>
      <c r="G259" s="1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</row>
    <row r="260" spans="2:29" ht="15.75" customHeight="1" x14ac:dyDescent="0.25">
      <c r="B260" s="147"/>
      <c r="C260" s="130"/>
      <c r="D260" s="130"/>
      <c r="E260" s="130"/>
      <c r="F260" s="130"/>
      <c r="G260" s="1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</row>
    <row r="261" spans="2:29" ht="15.75" customHeight="1" x14ac:dyDescent="0.25">
      <c r="B261" s="147"/>
      <c r="C261" s="130"/>
      <c r="D261" s="130"/>
      <c r="E261" s="130"/>
      <c r="F261" s="130"/>
      <c r="G261" s="1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</row>
    <row r="262" spans="2:29" ht="15.75" customHeight="1" x14ac:dyDescent="0.25">
      <c r="B262" s="147"/>
      <c r="C262" s="130"/>
      <c r="D262" s="130"/>
      <c r="E262" s="130"/>
      <c r="F262" s="130"/>
      <c r="G262" s="1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</row>
    <row r="263" spans="2:29" ht="15.75" customHeight="1" x14ac:dyDescent="0.25">
      <c r="B263" s="147"/>
      <c r="C263" s="130"/>
      <c r="D263" s="130"/>
      <c r="E263" s="130"/>
      <c r="F263" s="130"/>
      <c r="G263" s="1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</row>
    <row r="264" spans="2:29" ht="15.75" customHeight="1" x14ac:dyDescent="0.25">
      <c r="B264" s="147"/>
      <c r="C264" s="130"/>
      <c r="D264" s="130"/>
      <c r="E264" s="130"/>
      <c r="F264" s="130"/>
      <c r="G264" s="1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</row>
    <row r="265" spans="2:29" ht="15.75" customHeight="1" x14ac:dyDescent="0.25">
      <c r="B265" s="147"/>
      <c r="C265" s="130"/>
      <c r="D265" s="130"/>
      <c r="E265" s="130"/>
      <c r="F265" s="130"/>
      <c r="G265" s="1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</row>
    <row r="266" spans="2:29" ht="15.75" customHeight="1" x14ac:dyDescent="0.25">
      <c r="B266" s="147"/>
      <c r="C266" s="130"/>
      <c r="D266" s="130"/>
      <c r="E266" s="130"/>
      <c r="F266" s="130"/>
      <c r="G266" s="1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</row>
    <row r="267" spans="2:29" ht="15.75" customHeight="1" x14ac:dyDescent="0.25">
      <c r="B267" s="147"/>
      <c r="C267" s="130"/>
      <c r="D267" s="130"/>
      <c r="E267" s="130"/>
      <c r="F267" s="130"/>
      <c r="G267" s="1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</row>
    <row r="268" spans="2:29" ht="15.75" customHeight="1" x14ac:dyDescent="0.25">
      <c r="B268" s="147"/>
      <c r="C268" s="130"/>
      <c r="D268" s="130"/>
      <c r="E268" s="130"/>
      <c r="F268" s="130"/>
      <c r="G268" s="1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</row>
    <row r="269" spans="2:29" ht="15.75" customHeight="1" x14ac:dyDescent="0.25">
      <c r="B269" s="147"/>
      <c r="C269" s="130"/>
      <c r="D269" s="130"/>
      <c r="E269" s="130"/>
      <c r="F269" s="130"/>
      <c r="G269" s="1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</row>
    <row r="270" spans="2:29" ht="15.75" customHeight="1" x14ac:dyDescent="0.25">
      <c r="B270" s="147"/>
      <c r="C270" s="130"/>
      <c r="D270" s="130"/>
      <c r="E270" s="130"/>
      <c r="F270" s="130"/>
      <c r="G270" s="1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</row>
    <row r="271" spans="2:29" ht="15.75" customHeight="1" x14ac:dyDescent="0.25">
      <c r="B271" s="147"/>
      <c r="C271" s="130"/>
      <c r="D271" s="130"/>
      <c r="E271" s="130"/>
      <c r="F271" s="130"/>
      <c r="G271" s="1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</row>
    <row r="272" spans="2:29" ht="15.75" customHeight="1" x14ac:dyDescent="0.25">
      <c r="B272" s="147"/>
      <c r="C272" s="130"/>
      <c r="D272" s="130"/>
      <c r="E272" s="130"/>
      <c r="F272" s="130"/>
      <c r="G272" s="1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</row>
    <row r="273" spans="2:29" ht="15.75" customHeight="1" x14ac:dyDescent="0.25">
      <c r="B273" s="147"/>
      <c r="C273" s="130"/>
      <c r="D273" s="130"/>
      <c r="E273" s="130"/>
      <c r="F273" s="130"/>
      <c r="G273" s="1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</row>
    <row r="274" spans="2:29" ht="15.75" customHeight="1" x14ac:dyDescent="0.25">
      <c r="B274" s="147"/>
      <c r="C274" s="130"/>
      <c r="D274" s="130"/>
      <c r="E274" s="130"/>
      <c r="F274" s="130"/>
      <c r="G274" s="1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</row>
    <row r="275" spans="2:29" ht="15.75" customHeight="1" x14ac:dyDescent="0.25">
      <c r="B275" s="147"/>
      <c r="C275" s="130"/>
      <c r="D275" s="130"/>
      <c r="E275" s="130"/>
      <c r="F275" s="130"/>
      <c r="G275" s="1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</row>
    <row r="276" spans="2:29" ht="15.75" customHeight="1" x14ac:dyDescent="0.25">
      <c r="B276" s="147"/>
      <c r="C276" s="130"/>
      <c r="D276" s="130"/>
      <c r="E276" s="130"/>
      <c r="F276" s="130"/>
      <c r="G276" s="1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</row>
    <row r="277" spans="2:29" ht="15.75" customHeight="1" x14ac:dyDescent="0.25">
      <c r="B277" s="147"/>
      <c r="C277" s="130"/>
      <c r="D277" s="130"/>
      <c r="E277" s="130"/>
      <c r="F277" s="130"/>
      <c r="G277" s="1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</row>
    <row r="278" spans="2:29" ht="15.75" customHeight="1" x14ac:dyDescent="0.25">
      <c r="B278" s="147"/>
      <c r="C278" s="130"/>
      <c r="D278" s="130"/>
      <c r="E278" s="130"/>
      <c r="F278" s="130"/>
      <c r="G278" s="1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</row>
    <row r="279" spans="2:29" ht="15.75" customHeight="1" x14ac:dyDescent="0.25">
      <c r="B279" s="147"/>
      <c r="C279" s="130"/>
      <c r="D279" s="130"/>
      <c r="E279" s="130"/>
      <c r="F279" s="130"/>
      <c r="G279" s="1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</row>
    <row r="280" spans="2:29" ht="15.75" customHeight="1" x14ac:dyDescent="0.25">
      <c r="B280" s="147"/>
      <c r="C280" s="130"/>
      <c r="D280" s="130"/>
      <c r="E280" s="130"/>
      <c r="F280" s="130"/>
      <c r="G280" s="1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</row>
    <row r="281" spans="2:29" ht="15.75" customHeight="1" x14ac:dyDescent="0.25">
      <c r="B281" s="147"/>
      <c r="C281" s="130"/>
      <c r="D281" s="130"/>
      <c r="E281" s="130"/>
      <c r="F281" s="130"/>
      <c r="G281" s="1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</row>
    <row r="282" spans="2:29" ht="15.75" customHeight="1" x14ac:dyDescent="0.25">
      <c r="B282" s="147"/>
      <c r="C282" s="130"/>
      <c r="D282" s="130"/>
      <c r="E282" s="130"/>
      <c r="F282" s="130"/>
      <c r="G282" s="1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</row>
    <row r="283" spans="2:29" ht="15.75" customHeight="1" x14ac:dyDescent="0.25">
      <c r="B283" s="147"/>
      <c r="C283" s="130"/>
      <c r="D283" s="130"/>
      <c r="E283" s="130"/>
      <c r="F283" s="130"/>
      <c r="G283" s="1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</row>
    <row r="284" spans="2:29" ht="15.75" customHeight="1" x14ac:dyDescent="0.25">
      <c r="B284" s="147"/>
      <c r="C284" s="130"/>
      <c r="D284" s="130"/>
      <c r="E284" s="130"/>
      <c r="F284" s="130"/>
      <c r="G284" s="1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</row>
    <row r="285" spans="2:29" ht="15.75" customHeight="1" x14ac:dyDescent="0.25">
      <c r="B285" s="147"/>
      <c r="C285" s="130"/>
      <c r="D285" s="130"/>
      <c r="E285" s="130"/>
      <c r="F285" s="130"/>
      <c r="G285" s="1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</row>
    <row r="286" spans="2:29" ht="15.75" customHeight="1" x14ac:dyDescent="0.25">
      <c r="B286" s="147"/>
      <c r="C286" s="130"/>
      <c r="D286" s="130"/>
      <c r="E286" s="130"/>
      <c r="F286" s="130"/>
      <c r="G286" s="1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</row>
    <row r="287" spans="2:29" ht="15.75" customHeight="1" x14ac:dyDescent="0.25">
      <c r="B287" s="147"/>
      <c r="C287" s="130"/>
      <c r="D287" s="130"/>
      <c r="E287" s="130"/>
      <c r="F287" s="130"/>
      <c r="G287" s="1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</row>
    <row r="288" spans="2:29" ht="15.75" customHeight="1" x14ac:dyDescent="0.25">
      <c r="B288" s="147"/>
      <c r="C288" s="130"/>
      <c r="D288" s="130"/>
      <c r="E288" s="130"/>
      <c r="F288" s="130"/>
      <c r="G288" s="1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</row>
    <row r="289" spans="2:29" ht="15.75" customHeight="1" x14ac:dyDescent="0.25">
      <c r="B289" s="147"/>
      <c r="C289" s="130"/>
      <c r="D289" s="130"/>
      <c r="E289" s="130"/>
      <c r="F289" s="130"/>
      <c r="G289" s="1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</row>
    <row r="290" spans="2:29" ht="15.75" customHeight="1" x14ac:dyDescent="0.25">
      <c r="B290" s="147"/>
      <c r="C290" s="130"/>
      <c r="D290" s="130"/>
      <c r="E290" s="130"/>
      <c r="F290" s="130"/>
      <c r="G290" s="1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</row>
    <row r="291" spans="2:29" ht="15.75" customHeight="1" x14ac:dyDescent="0.25">
      <c r="B291" s="147"/>
      <c r="C291" s="130"/>
      <c r="D291" s="130"/>
      <c r="E291" s="130"/>
      <c r="F291" s="130"/>
      <c r="G291" s="1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</row>
    <row r="292" spans="2:29" ht="15.75" customHeight="1" x14ac:dyDescent="0.25">
      <c r="B292" s="147"/>
      <c r="C292" s="130"/>
      <c r="D292" s="130"/>
      <c r="E292" s="130"/>
      <c r="F292" s="130"/>
      <c r="G292" s="1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</row>
    <row r="293" spans="2:29" ht="15.75" customHeight="1" x14ac:dyDescent="0.25">
      <c r="B293" s="147"/>
      <c r="C293" s="130"/>
      <c r="D293" s="130"/>
      <c r="E293" s="130"/>
      <c r="F293" s="130"/>
      <c r="G293" s="1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</row>
    <row r="294" spans="2:29" ht="15.75" customHeight="1" x14ac:dyDescent="0.25">
      <c r="B294" s="147"/>
      <c r="C294" s="130"/>
      <c r="D294" s="130"/>
      <c r="E294" s="130"/>
      <c r="F294" s="130"/>
      <c r="G294" s="1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</row>
    <row r="295" spans="2:29" ht="15.75" customHeight="1" x14ac:dyDescent="0.25">
      <c r="B295" s="147"/>
      <c r="C295" s="130"/>
      <c r="D295" s="130"/>
      <c r="E295" s="130"/>
      <c r="F295" s="130"/>
      <c r="G295" s="1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</row>
    <row r="296" spans="2:29" ht="15.75" customHeight="1" x14ac:dyDescent="0.25">
      <c r="B296" s="147"/>
      <c r="C296" s="130"/>
      <c r="D296" s="130"/>
      <c r="E296" s="130"/>
      <c r="F296" s="130"/>
      <c r="G296" s="1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</row>
    <row r="297" spans="2:29" ht="15.75" customHeight="1" x14ac:dyDescent="0.25">
      <c r="B297" s="147"/>
      <c r="C297" s="130"/>
      <c r="D297" s="130"/>
      <c r="E297" s="130"/>
      <c r="F297" s="130"/>
      <c r="G297" s="1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</row>
    <row r="298" spans="2:29" ht="15.75" customHeight="1" x14ac:dyDescent="0.25">
      <c r="B298" s="147"/>
      <c r="C298" s="130"/>
      <c r="D298" s="130"/>
      <c r="E298" s="130"/>
      <c r="F298" s="130"/>
      <c r="G298" s="1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</row>
    <row r="299" spans="2:29" ht="15.75" customHeight="1" x14ac:dyDescent="0.25">
      <c r="B299" s="147"/>
      <c r="C299" s="130"/>
      <c r="D299" s="130"/>
      <c r="E299" s="130"/>
      <c r="F299" s="130"/>
      <c r="G299" s="1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</row>
    <row r="300" spans="2:29" ht="15.75" customHeight="1" x14ac:dyDescent="0.25">
      <c r="B300" s="147"/>
      <c r="C300" s="130"/>
      <c r="D300" s="130"/>
      <c r="E300" s="130"/>
      <c r="F300" s="130"/>
      <c r="G300" s="1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</row>
    <row r="301" spans="2:29" ht="15.75" customHeight="1" x14ac:dyDescent="0.25">
      <c r="B301" s="147"/>
      <c r="C301" s="130"/>
      <c r="D301" s="130"/>
      <c r="E301" s="130"/>
      <c r="F301" s="130"/>
      <c r="G301" s="1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</row>
    <row r="302" spans="2:29" ht="15.75" customHeight="1" x14ac:dyDescent="0.25">
      <c r="B302" s="147"/>
      <c r="C302" s="130"/>
      <c r="D302" s="130"/>
      <c r="E302" s="130"/>
      <c r="F302" s="130"/>
      <c r="G302" s="1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</row>
    <row r="303" spans="2:29" ht="15.75" customHeight="1" x14ac:dyDescent="0.25">
      <c r="B303" s="147"/>
      <c r="C303" s="130"/>
      <c r="D303" s="130"/>
      <c r="E303" s="130"/>
      <c r="F303" s="130"/>
      <c r="G303" s="1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</row>
    <row r="304" spans="2:29" ht="15.75" customHeight="1" x14ac:dyDescent="0.25">
      <c r="B304" s="147"/>
      <c r="C304" s="130"/>
      <c r="D304" s="130"/>
      <c r="E304" s="130"/>
      <c r="F304" s="130"/>
      <c r="G304" s="1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</row>
    <row r="305" spans="2:29" ht="15.75" customHeight="1" x14ac:dyDescent="0.25">
      <c r="B305" s="147"/>
      <c r="C305" s="130"/>
      <c r="D305" s="130"/>
      <c r="E305" s="130"/>
      <c r="F305" s="130"/>
      <c r="G305" s="1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</row>
    <row r="306" spans="2:29" ht="15.75" customHeight="1" x14ac:dyDescent="0.25">
      <c r="B306" s="147"/>
      <c r="C306" s="130"/>
      <c r="D306" s="130"/>
      <c r="E306" s="130"/>
      <c r="F306" s="130"/>
      <c r="G306" s="1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</row>
    <row r="307" spans="2:29" ht="15.75" customHeight="1" x14ac:dyDescent="0.25">
      <c r="B307" s="147"/>
      <c r="C307" s="130"/>
      <c r="D307" s="130"/>
      <c r="E307" s="130"/>
      <c r="F307" s="130"/>
      <c r="G307" s="1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</row>
    <row r="308" spans="2:29" ht="15.75" customHeight="1" x14ac:dyDescent="0.25">
      <c r="B308" s="147"/>
      <c r="C308" s="130"/>
      <c r="D308" s="130"/>
      <c r="E308" s="130"/>
      <c r="F308" s="130"/>
      <c r="G308" s="1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</row>
    <row r="309" spans="2:29" ht="15.75" customHeight="1" x14ac:dyDescent="0.25">
      <c r="B309" s="147"/>
      <c r="C309" s="130"/>
      <c r="D309" s="130"/>
      <c r="E309" s="130"/>
      <c r="F309" s="130"/>
      <c r="G309" s="1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</row>
    <row r="310" spans="2:29" ht="15.75" customHeight="1" x14ac:dyDescent="0.25">
      <c r="B310" s="147"/>
      <c r="C310" s="130"/>
      <c r="D310" s="130"/>
      <c r="E310" s="130"/>
      <c r="F310" s="130"/>
      <c r="G310" s="1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</row>
    <row r="311" spans="2:29" ht="15.75" customHeight="1" x14ac:dyDescent="0.25">
      <c r="B311" s="147"/>
      <c r="C311" s="130"/>
      <c r="D311" s="130"/>
      <c r="E311" s="130"/>
      <c r="F311" s="130"/>
      <c r="G311" s="1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</row>
    <row r="312" spans="2:29" ht="15.75" customHeight="1" x14ac:dyDescent="0.25">
      <c r="B312" s="147"/>
      <c r="C312" s="130"/>
      <c r="D312" s="130"/>
      <c r="E312" s="130"/>
      <c r="F312" s="130"/>
      <c r="G312" s="1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</row>
    <row r="313" spans="2:29" ht="15.75" customHeight="1" x14ac:dyDescent="0.25">
      <c r="B313" s="147"/>
      <c r="C313" s="130"/>
      <c r="D313" s="130"/>
      <c r="E313" s="130"/>
      <c r="F313" s="130"/>
      <c r="G313" s="1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</row>
    <row r="314" spans="2:29" ht="15.75" customHeight="1" x14ac:dyDescent="0.25">
      <c r="B314" s="147"/>
      <c r="C314" s="130"/>
      <c r="D314" s="130"/>
      <c r="E314" s="130"/>
      <c r="F314" s="130"/>
      <c r="G314" s="1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</row>
    <row r="315" spans="2:29" ht="15.75" customHeight="1" x14ac:dyDescent="0.25">
      <c r="B315" s="147"/>
      <c r="C315" s="130"/>
      <c r="D315" s="130"/>
      <c r="E315" s="130"/>
      <c r="F315" s="130"/>
      <c r="G315" s="1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</row>
    <row r="316" spans="2:29" ht="15.75" customHeight="1" x14ac:dyDescent="0.25">
      <c r="B316" s="147"/>
      <c r="C316" s="130"/>
      <c r="D316" s="130"/>
      <c r="E316" s="130"/>
      <c r="F316" s="130"/>
      <c r="G316" s="1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</row>
    <row r="317" spans="2:29" ht="15.75" customHeight="1" x14ac:dyDescent="0.25">
      <c r="B317" s="147"/>
      <c r="C317" s="130"/>
      <c r="D317" s="130"/>
      <c r="E317" s="130"/>
      <c r="F317" s="130"/>
      <c r="G317" s="1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</row>
    <row r="318" spans="2:29" ht="15.75" customHeight="1" x14ac:dyDescent="0.25">
      <c r="B318" s="147"/>
      <c r="C318" s="130"/>
      <c r="D318" s="130"/>
      <c r="E318" s="130"/>
      <c r="F318" s="130"/>
      <c r="G318" s="1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</row>
    <row r="319" spans="2:29" ht="15.75" customHeight="1" x14ac:dyDescent="0.25">
      <c r="B319" s="147"/>
      <c r="C319" s="130"/>
      <c r="D319" s="130"/>
      <c r="E319" s="130"/>
      <c r="F319" s="130"/>
      <c r="G319" s="1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</row>
    <row r="320" spans="2:29" ht="15.75" customHeight="1" x14ac:dyDescent="0.25">
      <c r="B320" s="147"/>
      <c r="C320" s="130"/>
      <c r="D320" s="130"/>
      <c r="E320" s="130"/>
      <c r="F320" s="130"/>
      <c r="G320" s="1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</row>
    <row r="321" spans="2:29" ht="15.75" customHeight="1" x14ac:dyDescent="0.25">
      <c r="B321" s="147"/>
      <c r="C321" s="130"/>
      <c r="D321" s="130"/>
      <c r="E321" s="130"/>
      <c r="F321" s="130"/>
      <c r="G321" s="1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</row>
    <row r="322" spans="2:29" ht="15.75" customHeight="1" x14ac:dyDescent="0.25">
      <c r="B322" s="147"/>
      <c r="C322" s="130"/>
      <c r="D322" s="130"/>
      <c r="E322" s="130"/>
      <c r="F322" s="130"/>
      <c r="G322" s="1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</row>
    <row r="323" spans="2:29" ht="15.75" customHeight="1" x14ac:dyDescent="0.25">
      <c r="B323" s="147"/>
      <c r="C323" s="130"/>
      <c r="D323" s="130"/>
      <c r="E323" s="130"/>
      <c r="F323" s="130"/>
      <c r="G323" s="1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</row>
    <row r="324" spans="2:29" ht="15.75" customHeight="1" x14ac:dyDescent="0.25">
      <c r="B324" s="147"/>
      <c r="C324" s="130"/>
      <c r="D324" s="130"/>
      <c r="E324" s="130"/>
      <c r="F324" s="130"/>
      <c r="G324" s="1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</row>
    <row r="325" spans="2:29" ht="15.75" customHeight="1" x14ac:dyDescent="0.25">
      <c r="B325" s="147"/>
      <c r="C325" s="130"/>
      <c r="D325" s="130"/>
      <c r="E325" s="130"/>
      <c r="F325" s="130"/>
      <c r="G325" s="1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</row>
    <row r="326" spans="2:29" ht="15.75" customHeight="1" x14ac:dyDescent="0.25">
      <c r="B326" s="147"/>
      <c r="C326" s="130"/>
      <c r="D326" s="130"/>
      <c r="E326" s="130"/>
      <c r="F326" s="130"/>
      <c r="G326" s="1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</row>
    <row r="327" spans="2:29" ht="15.75" customHeight="1" x14ac:dyDescent="0.25">
      <c r="B327" s="147"/>
      <c r="C327" s="130"/>
      <c r="D327" s="130"/>
      <c r="E327" s="130"/>
      <c r="F327" s="130"/>
      <c r="G327" s="1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</row>
    <row r="328" spans="2:29" ht="15.75" customHeight="1" x14ac:dyDescent="0.25">
      <c r="B328" s="147"/>
      <c r="C328" s="130"/>
      <c r="D328" s="130"/>
      <c r="E328" s="130"/>
      <c r="F328" s="130"/>
      <c r="G328" s="1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</row>
    <row r="329" spans="2:29" ht="15.75" customHeight="1" x14ac:dyDescent="0.25">
      <c r="B329" s="147"/>
      <c r="C329" s="130"/>
      <c r="D329" s="130"/>
      <c r="E329" s="130"/>
      <c r="F329" s="130"/>
      <c r="G329" s="1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</row>
    <row r="330" spans="2:29" ht="15.75" customHeight="1" x14ac:dyDescent="0.25">
      <c r="B330" s="147"/>
      <c r="C330" s="130"/>
      <c r="D330" s="130"/>
      <c r="E330" s="130"/>
      <c r="F330" s="130"/>
      <c r="G330" s="1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</row>
    <row r="331" spans="2:29" ht="15.75" customHeight="1" x14ac:dyDescent="0.25">
      <c r="B331" s="147"/>
      <c r="C331" s="130"/>
      <c r="D331" s="130"/>
      <c r="E331" s="130"/>
      <c r="F331" s="130"/>
      <c r="G331" s="1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</row>
    <row r="332" spans="2:29" ht="15.75" customHeight="1" x14ac:dyDescent="0.25">
      <c r="B332" s="147"/>
      <c r="C332" s="130"/>
      <c r="D332" s="130"/>
      <c r="E332" s="130"/>
      <c r="F332" s="130"/>
      <c r="G332" s="1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</row>
    <row r="333" spans="2:29" ht="15.75" customHeight="1" x14ac:dyDescent="0.25">
      <c r="B333" s="147"/>
      <c r="C333" s="130"/>
      <c r="D333" s="130"/>
      <c r="E333" s="130"/>
      <c r="F333" s="130"/>
      <c r="G333" s="1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</row>
    <row r="334" spans="2:29" ht="15.75" customHeight="1" x14ac:dyDescent="0.25">
      <c r="B334" s="147"/>
      <c r="C334" s="130"/>
      <c r="D334" s="130"/>
      <c r="E334" s="130"/>
      <c r="F334" s="130"/>
      <c r="G334" s="1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</row>
    <row r="335" spans="2:29" ht="15.75" customHeight="1" x14ac:dyDescent="0.25">
      <c r="B335" s="147"/>
      <c r="C335" s="130"/>
      <c r="D335" s="130"/>
      <c r="E335" s="130"/>
      <c r="F335" s="130"/>
      <c r="G335" s="1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</row>
    <row r="336" spans="2:29" ht="15.75" customHeight="1" x14ac:dyDescent="0.25">
      <c r="B336" s="147"/>
      <c r="C336" s="130"/>
      <c r="D336" s="130"/>
      <c r="E336" s="130"/>
      <c r="F336" s="130"/>
      <c r="G336" s="1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</row>
    <row r="337" spans="2:29" ht="15.75" customHeight="1" x14ac:dyDescent="0.25">
      <c r="B337" s="147"/>
      <c r="C337" s="130"/>
      <c r="D337" s="130"/>
      <c r="E337" s="130"/>
      <c r="F337" s="130"/>
      <c r="G337" s="1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</row>
    <row r="338" spans="2:29" ht="15.75" customHeight="1" x14ac:dyDescent="0.25">
      <c r="B338" s="147"/>
      <c r="C338" s="130"/>
      <c r="D338" s="130"/>
      <c r="E338" s="130"/>
      <c r="F338" s="130"/>
      <c r="G338" s="1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</row>
    <row r="339" spans="2:29" ht="15.75" customHeight="1" x14ac:dyDescent="0.25">
      <c r="B339" s="147"/>
      <c r="C339" s="130"/>
      <c r="D339" s="130"/>
      <c r="E339" s="130"/>
      <c r="F339" s="130"/>
      <c r="G339" s="1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</row>
    <row r="340" spans="2:29" ht="15.75" customHeight="1" x14ac:dyDescent="0.25">
      <c r="B340" s="147"/>
      <c r="C340" s="130"/>
      <c r="D340" s="130"/>
      <c r="E340" s="130"/>
      <c r="F340" s="130"/>
      <c r="G340" s="1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</row>
    <row r="341" spans="2:29" ht="15.75" customHeight="1" x14ac:dyDescent="0.25">
      <c r="B341" s="147"/>
      <c r="C341" s="130"/>
      <c r="D341" s="130"/>
      <c r="E341" s="130"/>
      <c r="F341" s="130"/>
      <c r="G341" s="1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</row>
    <row r="342" spans="2:29" ht="15.75" customHeight="1" x14ac:dyDescent="0.25">
      <c r="B342" s="147"/>
      <c r="C342" s="130"/>
      <c r="D342" s="130"/>
      <c r="E342" s="130"/>
      <c r="F342" s="130"/>
      <c r="G342" s="1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</row>
    <row r="343" spans="2:29" ht="15.75" customHeight="1" x14ac:dyDescent="0.25">
      <c r="B343" s="147"/>
      <c r="C343" s="130"/>
      <c r="D343" s="130"/>
      <c r="E343" s="130"/>
      <c r="F343" s="130"/>
      <c r="G343" s="1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</row>
    <row r="344" spans="2:29" ht="15.75" customHeight="1" x14ac:dyDescent="0.25">
      <c r="B344" s="147"/>
      <c r="C344" s="130"/>
      <c r="D344" s="130"/>
      <c r="E344" s="130"/>
      <c r="F344" s="130"/>
      <c r="G344" s="1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</row>
    <row r="345" spans="2:29" ht="15.75" customHeight="1" x14ac:dyDescent="0.25">
      <c r="B345" s="147"/>
      <c r="C345" s="130"/>
      <c r="D345" s="130"/>
      <c r="E345" s="130"/>
      <c r="F345" s="130"/>
      <c r="G345" s="1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</row>
    <row r="346" spans="2:29" ht="15.75" customHeight="1" x14ac:dyDescent="0.25">
      <c r="B346" s="147"/>
      <c r="C346" s="130"/>
      <c r="D346" s="130"/>
      <c r="E346" s="130"/>
      <c r="F346" s="130"/>
      <c r="G346" s="1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</row>
    <row r="347" spans="2:29" ht="15.75" customHeight="1" x14ac:dyDescent="0.25">
      <c r="B347" s="147"/>
      <c r="C347" s="130"/>
      <c r="D347" s="130"/>
      <c r="E347" s="130"/>
      <c r="F347" s="130"/>
      <c r="G347" s="1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</row>
    <row r="348" spans="2:29" ht="15.75" customHeight="1" x14ac:dyDescent="0.25">
      <c r="B348" s="147"/>
      <c r="C348" s="130"/>
      <c r="D348" s="130"/>
      <c r="E348" s="130"/>
      <c r="F348" s="130"/>
      <c r="G348" s="1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</row>
    <row r="349" spans="2:29" ht="15.75" customHeight="1" x14ac:dyDescent="0.25">
      <c r="B349" s="147"/>
      <c r="C349" s="130"/>
      <c r="D349" s="130"/>
      <c r="E349" s="130"/>
      <c r="F349" s="130"/>
      <c r="G349" s="1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</row>
    <row r="350" spans="2:29" ht="15.75" customHeight="1" x14ac:dyDescent="0.25">
      <c r="B350" s="147"/>
      <c r="C350" s="130"/>
      <c r="D350" s="130"/>
      <c r="E350" s="130"/>
      <c r="F350" s="130"/>
      <c r="G350" s="1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</row>
    <row r="351" spans="2:29" ht="15.75" customHeight="1" x14ac:dyDescent="0.25">
      <c r="B351" s="147"/>
      <c r="C351" s="130"/>
      <c r="D351" s="130"/>
      <c r="E351" s="130"/>
      <c r="F351" s="130"/>
      <c r="G351" s="1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</row>
    <row r="352" spans="2:29" ht="15.75" customHeight="1" x14ac:dyDescent="0.25">
      <c r="B352" s="147"/>
      <c r="C352" s="130"/>
      <c r="D352" s="130"/>
      <c r="E352" s="130"/>
      <c r="F352" s="130"/>
      <c r="G352" s="1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</row>
    <row r="353" spans="2:29" ht="15.75" customHeight="1" x14ac:dyDescent="0.25">
      <c r="B353" s="147"/>
      <c r="C353" s="130"/>
      <c r="D353" s="130"/>
      <c r="E353" s="130"/>
      <c r="F353" s="130"/>
      <c r="G353" s="1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</row>
    <row r="354" spans="2:29" ht="15.75" customHeight="1" x14ac:dyDescent="0.25">
      <c r="B354" s="147"/>
      <c r="C354" s="130"/>
      <c r="D354" s="130"/>
      <c r="E354" s="130"/>
      <c r="F354" s="130"/>
      <c r="G354" s="1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</row>
    <row r="355" spans="2:29" ht="15.75" customHeight="1" x14ac:dyDescent="0.25">
      <c r="B355" s="147"/>
      <c r="C355" s="130"/>
      <c r="D355" s="130"/>
      <c r="E355" s="130"/>
      <c r="F355" s="130"/>
      <c r="G355" s="1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</row>
    <row r="356" spans="2:29" ht="15.75" customHeight="1" x14ac:dyDescent="0.25">
      <c r="B356" s="147"/>
      <c r="C356" s="130"/>
      <c r="D356" s="130"/>
      <c r="E356" s="130"/>
      <c r="F356" s="130"/>
      <c r="G356" s="1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</row>
    <row r="357" spans="2:29" ht="15.75" customHeight="1" x14ac:dyDescent="0.25">
      <c r="B357" s="147"/>
      <c r="C357" s="130"/>
      <c r="D357" s="130"/>
      <c r="E357" s="130"/>
      <c r="F357" s="130"/>
      <c r="G357" s="1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</row>
    <row r="358" spans="2:29" ht="15.75" customHeight="1" x14ac:dyDescent="0.25">
      <c r="B358" s="147"/>
      <c r="C358" s="130"/>
      <c r="D358" s="130"/>
      <c r="E358" s="130"/>
      <c r="F358" s="130"/>
      <c r="G358" s="1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</row>
    <row r="359" spans="2:29" ht="15.75" customHeight="1" x14ac:dyDescent="0.25">
      <c r="B359" s="147"/>
      <c r="C359" s="130"/>
      <c r="D359" s="130"/>
      <c r="E359" s="130"/>
      <c r="F359" s="130"/>
      <c r="G359" s="1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</row>
    <row r="360" spans="2:29" ht="15.75" customHeight="1" x14ac:dyDescent="0.25">
      <c r="B360" s="147"/>
      <c r="C360" s="130"/>
      <c r="D360" s="130"/>
      <c r="E360" s="130"/>
      <c r="F360" s="130"/>
      <c r="G360" s="1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</row>
    <row r="361" spans="2:29" ht="15.75" customHeight="1" x14ac:dyDescent="0.25">
      <c r="B361" s="147"/>
      <c r="C361" s="130"/>
      <c r="D361" s="130"/>
      <c r="E361" s="130"/>
      <c r="F361" s="130"/>
      <c r="G361" s="1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</row>
    <row r="362" spans="2:29" ht="15.75" customHeight="1" x14ac:dyDescent="0.25">
      <c r="B362" s="147"/>
      <c r="C362" s="130"/>
      <c r="D362" s="130"/>
      <c r="E362" s="130"/>
      <c r="F362" s="130"/>
      <c r="G362" s="1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</row>
    <row r="363" spans="2:29" ht="15.75" customHeight="1" x14ac:dyDescent="0.25">
      <c r="B363" s="147"/>
      <c r="C363" s="130"/>
      <c r="D363" s="130"/>
      <c r="E363" s="130"/>
      <c r="F363" s="130"/>
      <c r="G363" s="1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</row>
    <row r="364" spans="2:29" ht="15.75" customHeight="1" x14ac:dyDescent="0.25">
      <c r="B364" s="147"/>
      <c r="C364" s="130"/>
      <c r="D364" s="130"/>
      <c r="E364" s="130"/>
      <c r="F364" s="130"/>
      <c r="G364" s="1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</row>
    <row r="365" spans="2:29" ht="15.75" customHeight="1" x14ac:dyDescent="0.25">
      <c r="B365" s="147"/>
      <c r="C365" s="130"/>
      <c r="D365" s="130"/>
      <c r="E365" s="130"/>
      <c r="F365" s="130"/>
      <c r="G365" s="1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</row>
    <row r="366" spans="2:29" ht="15.75" customHeight="1" x14ac:dyDescent="0.25">
      <c r="B366" s="147"/>
      <c r="C366" s="130"/>
      <c r="D366" s="130"/>
      <c r="E366" s="130"/>
      <c r="F366" s="130"/>
      <c r="G366" s="1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</row>
    <row r="367" spans="2:29" ht="15.75" customHeight="1" x14ac:dyDescent="0.25">
      <c r="B367" s="147"/>
      <c r="C367" s="130"/>
      <c r="D367" s="130"/>
      <c r="E367" s="130"/>
      <c r="F367" s="130"/>
      <c r="G367" s="1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</row>
    <row r="368" spans="2:29" ht="15.75" customHeight="1" x14ac:dyDescent="0.25">
      <c r="B368" s="147"/>
      <c r="C368" s="130"/>
      <c r="D368" s="130"/>
      <c r="E368" s="130"/>
      <c r="F368" s="130"/>
      <c r="G368" s="1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</row>
    <row r="369" spans="2:29" ht="15.75" customHeight="1" x14ac:dyDescent="0.25">
      <c r="B369" s="147"/>
      <c r="C369" s="130"/>
      <c r="D369" s="130"/>
      <c r="E369" s="130"/>
      <c r="F369" s="130"/>
      <c r="G369" s="1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</row>
    <row r="370" spans="2:29" ht="15.75" customHeight="1" x14ac:dyDescent="0.25">
      <c r="B370" s="147"/>
      <c r="C370" s="130"/>
      <c r="D370" s="130"/>
      <c r="E370" s="130"/>
      <c r="F370" s="130"/>
      <c r="G370" s="1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</row>
    <row r="371" spans="2:29" ht="15.75" customHeight="1" x14ac:dyDescent="0.25">
      <c r="B371" s="147"/>
      <c r="C371" s="130"/>
      <c r="D371" s="130"/>
      <c r="E371" s="130"/>
      <c r="F371" s="130"/>
      <c r="G371" s="1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</row>
    <row r="372" spans="2:29" ht="15.75" customHeight="1" x14ac:dyDescent="0.25">
      <c r="B372" s="147"/>
      <c r="C372" s="130"/>
      <c r="D372" s="130"/>
      <c r="E372" s="130"/>
      <c r="F372" s="130"/>
      <c r="G372" s="1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</row>
    <row r="373" spans="2:29" ht="15.75" customHeight="1" x14ac:dyDescent="0.25">
      <c r="B373" s="147"/>
      <c r="C373" s="130"/>
      <c r="D373" s="130"/>
      <c r="E373" s="130"/>
      <c r="F373" s="130"/>
      <c r="G373" s="1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</row>
    <row r="374" spans="2:29" ht="15.75" customHeight="1" x14ac:dyDescent="0.25">
      <c r="B374" s="147"/>
      <c r="C374" s="130"/>
      <c r="D374" s="130"/>
      <c r="E374" s="130"/>
      <c r="F374" s="130"/>
      <c r="G374" s="1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</row>
    <row r="375" spans="2:29" ht="15.75" customHeight="1" x14ac:dyDescent="0.25">
      <c r="B375" s="147"/>
      <c r="C375" s="130"/>
      <c r="D375" s="130"/>
      <c r="E375" s="130"/>
      <c r="F375" s="130"/>
      <c r="G375" s="1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</row>
    <row r="376" spans="2:29" ht="15.75" customHeight="1" x14ac:dyDescent="0.25">
      <c r="B376" s="147"/>
      <c r="C376" s="130"/>
      <c r="D376" s="130"/>
      <c r="E376" s="130"/>
      <c r="F376" s="130"/>
      <c r="G376" s="1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</row>
    <row r="377" spans="2:29" ht="15.75" customHeight="1" x14ac:dyDescent="0.25">
      <c r="B377" s="147"/>
      <c r="C377" s="130"/>
      <c r="D377" s="130"/>
      <c r="E377" s="130"/>
      <c r="F377" s="130"/>
      <c r="G377" s="1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</row>
    <row r="378" spans="2:29" ht="15.75" customHeight="1" x14ac:dyDescent="0.25">
      <c r="B378" s="147"/>
      <c r="C378" s="130"/>
      <c r="D378" s="130"/>
      <c r="E378" s="130"/>
      <c r="F378" s="130"/>
      <c r="G378" s="1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</row>
    <row r="379" spans="2:29" ht="15.75" customHeight="1" x14ac:dyDescent="0.25">
      <c r="B379" s="147"/>
      <c r="C379" s="130"/>
      <c r="D379" s="130"/>
      <c r="E379" s="130"/>
      <c r="F379" s="130"/>
      <c r="G379" s="1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</row>
    <row r="380" spans="2:29" ht="15.75" customHeight="1" x14ac:dyDescent="0.25">
      <c r="B380" s="147"/>
      <c r="C380" s="130"/>
      <c r="D380" s="130"/>
      <c r="E380" s="130"/>
      <c r="F380" s="130"/>
      <c r="G380" s="1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</row>
    <row r="381" spans="2:29" ht="15.75" customHeight="1" x14ac:dyDescent="0.25">
      <c r="B381" s="147"/>
      <c r="C381" s="130"/>
      <c r="D381" s="130"/>
      <c r="E381" s="130"/>
      <c r="F381" s="130"/>
      <c r="G381" s="1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</row>
    <row r="382" spans="2:29" ht="15.75" customHeight="1" x14ac:dyDescent="0.25">
      <c r="B382" s="147"/>
      <c r="C382" s="130"/>
      <c r="D382" s="130"/>
      <c r="E382" s="130"/>
      <c r="F382" s="130"/>
      <c r="G382" s="1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</row>
    <row r="383" spans="2:29" ht="15.75" customHeight="1" x14ac:dyDescent="0.25">
      <c r="B383" s="147"/>
      <c r="C383" s="130"/>
      <c r="D383" s="130"/>
      <c r="E383" s="130"/>
      <c r="F383" s="130"/>
      <c r="G383" s="1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</row>
    <row r="384" spans="2:29" ht="15.75" customHeight="1" x14ac:dyDescent="0.25">
      <c r="B384" s="147"/>
      <c r="C384" s="130"/>
      <c r="D384" s="130"/>
      <c r="E384" s="130"/>
      <c r="F384" s="130"/>
      <c r="G384" s="1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</row>
    <row r="385" spans="2:29" ht="15.75" customHeight="1" x14ac:dyDescent="0.25">
      <c r="B385" s="147"/>
      <c r="C385" s="130"/>
      <c r="D385" s="130"/>
      <c r="E385" s="130"/>
      <c r="F385" s="130"/>
      <c r="G385" s="1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</row>
    <row r="386" spans="2:29" ht="15.75" customHeight="1" x14ac:dyDescent="0.25">
      <c r="B386" s="147"/>
      <c r="C386" s="130"/>
      <c r="D386" s="130"/>
      <c r="E386" s="130"/>
      <c r="F386" s="130"/>
      <c r="G386" s="1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</row>
    <row r="387" spans="2:29" ht="15.75" customHeight="1" x14ac:dyDescent="0.25">
      <c r="B387" s="147"/>
      <c r="C387" s="130"/>
      <c r="D387" s="130"/>
      <c r="E387" s="130"/>
      <c r="F387" s="130"/>
      <c r="G387" s="1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</row>
    <row r="388" spans="2:29" ht="15.75" customHeight="1" x14ac:dyDescent="0.25">
      <c r="B388" s="147"/>
      <c r="C388" s="130"/>
      <c r="D388" s="130"/>
      <c r="E388" s="130"/>
      <c r="F388" s="130"/>
      <c r="G388" s="1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</row>
    <row r="389" spans="2:29" ht="15.75" customHeight="1" x14ac:dyDescent="0.25">
      <c r="B389" s="147"/>
      <c r="C389" s="130"/>
      <c r="D389" s="130"/>
      <c r="E389" s="130"/>
      <c r="F389" s="130"/>
      <c r="G389" s="1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</row>
    <row r="390" spans="2:29" ht="15.75" customHeight="1" x14ac:dyDescent="0.25">
      <c r="B390" s="147"/>
      <c r="C390" s="130"/>
      <c r="D390" s="130"/>
      <c r="E390" s="130"/>
      <c r="F390" s="130"/>
      <c r="G390" s="1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</row>
    <row r="391" spans="2:29" ht="15.75" customHeight="1" x14ac:dyDescent="0.25">
      <c r="B391" s="147"/>
      <c r="C391" s="130"/>
      <c r="D391" s="130"/>
      <c r="E391" s="130"/>
      <c r="F391" s="130"/>
      <c r="G391" s="1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</row>
    <row r="392" spans="2:29" ht="15.75" customHeight="1" x14ac:dyDescent="0.25">
      <c r="B392" s="147"/>
      <c r="C392" s="130"/>
      <c r="D392" s="130"/>
      <c r="E392" s="130"/>
      <c r="F392" s="130"/>
      <c r="G392" s="1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</row>
    <row r="393" spans="2:29" ht="15.75" customHeight="1" x14ac:dyDescent="0.25">
      <c r="B393" s="147"/>
      <c r="C393" s="130"/>
      <c r="D393" s="130"/>
      <c r="E393" s="130"/>
      <c r="F393" s="130"/>
      <c r="G393" s="1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</row>
    <row r="394" spans="2:29" ht="15.75" customHeight="1" x14ac:dyDescent="0.25">
      <c r="B394" s="147"/>
      <c r="C394" s="130"/>
      <c r="D394" s="130"/>
      <c r="E394" s="130"/>
      <c r="F394" s="130"/>
      <c r="G394" s="1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</row>
    <row r="395" spans="2:29" ht="15.75" customHeight="1" x14ac:dyDescent="0.25">
      <c r="B395" s="147"/>
      <c r="C395" s="130"/>
      <c r="D395" s="130"/>
      <c r="E395" s="130"/>
      <c r="F395" s="130"/>
      <c r="G395" s="1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</row>
    <row r="396" spans="2:29" ht="15.75" customHeight="1" x14ac:dyDescent="0.25">
      <c r="B396" s="147"/>
      <c r="C396" s="130"/>
      <c r="D396" s="130"/>
      <c r="E396" s="130"/>
      <c r="F396" s="130"/>
      <c r="G396" s="1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</row>
    <row r="397" spans="2:29" ht="15.75" customHeight="1" x14ac:dyDescent="0.25">
      <c r="B397" s="147"/>
      <c r="C397" s="130"/>
      <c r="D397" s="130"/>
      <c r="E397" s="130"/>
      <c r="F397" s="130"/>
      <c r="G397" s="1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</row>
    <row r="398" spans="2:29" ht="15.75" customHeight="1" x14ac:dyDescent="0.25">
      <c r="B398" s="147"/>
      <c r="C398" s="130"/>
      <c r="D398" s="130"/>
      <c r="E398" s="130"/>
      <c r="F398" s="130"/>
      <c r="G398" s="1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</row>
    <row r="399" spans="2:29" ht="15.75" customHeight="1" x14ac:dyDescent="0.25">
      <c r="B399" s="147"/>
      <c r="C399" s="130"/>
      <c r="D399" s="130"/>
      <c r="E399" s="130"/>
      <c r="F399" s="130"/>
      <c r="G399" s="1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</row>
    <row r="400" spans="2:29" ht="15.75" customHeight="1" x14ac:dyDescent="0.25">
      <c r="B400" s="147"/>
      <c r="C400" s="130"/>
      <c r="D400" s="130"/>
      <c r="E400" s="130"/>
      <c r="F400" s="130"/>
      <c r="G400" s="1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</row>
    <row r="401" spans="2:29" ht="15.75" customHeight="1" x14ac:dyDescent="0.25">
      <c r="B401" s="147"/>
      <c r="C401" s="130"/>
      <c r="D401" s="130"/>
      <c r="E401" s="130"/>
      <c r="F401" s="130"/>
      <c r="G401" s="1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</row>
    <row r="402" spans="2:29" ht="15.75" customHeight="1" x14ac:dyDescent="0.25">
      <c r="B402" s="147"/>
      <c r="C402" s="130"/>
      <c r="D402" s="130"/>
      <c r="E402" s="130"/>
      <c r="F402" s="130"/>
      <c r="G402" s="1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</row>
    <row r="403" spans="2:29" ht="15.75" customHeight="1" x14ac:dyDescent="0.25">
      <c r="B403" s="147"/>
      <c r="C403" s="130"/>
      <c r="D403" s="130"/>
      <c r="E403" s="130"/>
      <c r="F403" s="130"/>
      <c r="G403" s="1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</row>
    <row r="404" spans="2:29" ht="15.75" customHeight="1" x14ac:dyDescent="0.25">
      <c r="B404" s="147"/>
      <c r="C404" s="130"/>
      <c r="D404" s="130"/>
      <c r="E404" s="130"/>
      <c r="F404" s="130"/>
      <c r="G404" s="1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</row>
    <row r="405" spans="2:29" ht="15.75" customHeight="1" x14ac:dyDescent="0.25">
      <c r="B405" s="147"/>
      <c r="C405" s="130"/>
      <c r="D405" s="130"/>
      <c r="E405" s="130"/>
      <c r="F405" s="130"/>
      <c r="G405" s="1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</row>
    <row r="406" spans="2:29" ht="15.75" customHeight="1" x14ac:dyDescent="0.25">
      <c r="B406" s="147"/>
      <c r="C406" s="130"/>
      <c r="D406" s="130"/>
      <c r="E406" s="130"/>
      <c r="F406" s="130"/>
      <c r="G406" s="1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</row>
    <row r="407" spans="2:29" ht="15.75" customHeight="1" x14ac:dyDescent="0.25">
      <c r="B407" s="147"/>
      <c r="C407" s="130"/>
      <c r="D407" s="130"/>
      <c r="E407" s="130"/>
      <c r="F407" s="130"/>
      <c r="G407" s="1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</row>
    <row r="408" spans="2:29" ht="15.75" customHeight="1" x14ac:dyDescent="0.25">
      <c r="B408" s="147"/>
      <c r="C408" s="130"/>
      <c r="D408" s="130"/>
      <c r="E408" s="130"/>
      <c r="F408" s="130"/>
      <c r="G408" s="1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</row>
    <row r="409" spans="2:29" ht="15.75" customHeight="1" x14ac:dyDescent="0.25">
      <c r="B409" s="147"/>
      <c r="C409" s="130"/>
      <c r="D409" s="130"/>
      <c r="E409" s="130"/>
      <c r="F409" s="130"/>
      <c r="G409" s="1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</row>
    <row r="410" spans="2:29" ht="15.75" customHeight="1" x14ac:dyDescent="0.25">
      <c r="B410" s="147"/>
      <c r="C410" s="130"/>
      <c r="D410" s="130"/>
      <c r="E410" s="130"/>
      <c r="F410" s="130"/>
      <c r="G410" s="1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</row>
    <row r="411" spans="2:29" ht="15.75" customHeight="1" x14ac:dyDescent="0.25">
      <c r="B411" s="147"/>
      <c r="C411" s="130"/>
      <c r="D411" s="130"/>
      <c r="E411" s="130"/>
      <c r="F411" s="130"/>
      <c r="G411" s="1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</row>
    <row r="412" spans="2:29" ht="15.75" customHeight="1" x14ac:dyDescent="0.25">
      <c r="B412" s="147"/>
      <c r="C412" s="130"/>
      <c r="D412" s="130"/>
      <c r="E412" s="130"/>
      <c r="F412" s="130"/>
      <c r="G412" s="1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</row>
    <row r="413" spans="2:29" ht="15.75" customHeight="1" x14ac:dyDescent="0.25">
      <c r="B413" s="147"/>
      <c r="C413" s="130"/>
      <c r="D413" s="130"/>
      <c r="E413" s="130"/>
      <c r="F413" s="130"/>
      <c r="G413" s="1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</row>
    <row r="414" spans="2:29" ht="15.75" customHeight="1" x14ac:dyDescent="0.25">
      <c r="B414" s="147"/>
      <c r="C414" s="130"/>
      <c r="D414" s="130"/>
      <c r="E414" s="130"/>
      <c r="F414" s="130"/>
      <c r="G414" s="1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</row>
    <row r="415" spans="2:29" ht="15.75" customHeight="1" x14ac:dyDescent="0.25">
      <c r="B415" s="147"/>
      <c r="C415" s="130"/>
      <c r="D415" s="130"/>
      <c r="E415" s="130"/>
      <c r="F415" s="130"/>
      <c r="G415" s="1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</row>
    <row r="416" spans="2:29" ht="15.75" customHeight="1" x14ac:dyDescent="0.25">
      <c r="B416" s="147"/>
      <c r="C416" s="130"/>
      <c r="D416" s="130"/>
      <c r="E416" s="130"/>
      <c r="F416" s="130"/>
      <c r="G416" s="1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</row>
    <row r="417" spans="2:29" ht="15.75" customHeight="1" x14ac:dyDescent="0.25">
      <c r="B417" s="147"/>
      <c r="C417" s="130"/>
      <c r="D417" s="130"/>
      <c r="E417" s="130"/>
      <c r="F417" s="130"/>
      <c r="G417" s="1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</row>
    <row r="418" spans="2:29" ht="15.75" customHeight="1" x14ac:dyDescent="0.25">
      <c r="B418" s="147"/>
      <c r="C418" s="130"/>
      <c r="D418" s="130"/>
      <c r="E418" s="130"/>
      <c r="F418" s="130"/>
      <c r="G418" s="1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</row>
    <row r="419" spans="2:29" ht="15.75" customHeight="1" x14ac:dyDescent="0.25">
      <c r="B419" s="147"/>
      <c r="C419" s="130"/>
      <c r="D419" s="130"/>
      <c r="E419" s="130"/>
      <c r="F419" s="130"/>
      <c r="G419" s="1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</row>
    <row r="420" spans="2:29" ht="15.75" customHeight="1" x14ac:dyDescent="0.25">
      <c r="B420" s="147"/>
      <c r="C420" s="130"/>
      <c r="D420" s="130"/>
      <c r="E420" s="130"/>
      <c r="F420" s="130"/>
      <c r="G420" s="1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</row>
    <row r="421" spans="2:29" ht="15.75" customHeight="1" x14ac:dyDescent="0.25">
      <c r="B421" s="147"/>
      <c r="C421" s="130"/>
      <c r="D421" s="130"/>
      <c r="E421" s="130"/>
      <c r="F421" s="130"/>
      <c r="G421" s="1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</row>
    <row r="422" spans="2:29" ht="15.75" customHeight="1" x14ac:dyDescent="0.25">
      <c r="B422" s="147"/>
      <c r="C422" s="130"/>
      <c r="D422" s="130"/>
      <c r="E422" s="130"/>
      <c r="F422" s="130"/>
      <c r="G422" s="1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</row>
    <row r="423" spans="2:29" ht="15.75" customHeight="1" x14ac:dyDescent="0.25">
      <c r="B423" s="147"/>
      <c r="C423" s="130"/>
      <c r="D423" s="130"/>
      <c r="E423" s="130"/>
      <c r="F423" s="130"/>
      <c r="G423" s="1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</row>
    <row r="424" spans="2:29" ht="15.75" customHeight="1" x14ac:dyDescent="0.25">
      <c r="B424" s="147"/>
      <c r="C424" s="130"/>
      <c r="D424" s="130"/>
      <c r="E424" s="130"/>
      <c r="F424" s="130"/>
      <c r="G424" s="1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</row>
    <row r="425" spans="2:29" ht="15.75" customHeight="1" x14ac:dyDescent="0.25">
      <c r="B425" s="147"/>
      <c r="C425" s="130"/>
      <c r="D425" s="130"/>
      <c r="E425" s="130"/>
      <c r="F425" s="130"/>
      <c r="G425" s="1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</row>
    <row r="426" spans="2:29" ht="15.75" customHeight="1" x14ac:dyDescent="0.25">
      <c r="B426" s="147"/>
      <c r="C426" s="130"/>
      <c r="D426" s="130"/>
      <c r="E426" s="130"/>
      <c r="F426" s="130"/>
      <c r="G426" s="1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</row>
    <row r="427" spans="2:29" ht="15.75" customHeight="1" x14ac:dyDescent="0.25">
      <c r="B427" s="147"/>
      <c r="C427" s="130"/>
      <c r="D427" s="130"/>
      <c r="E427" s="130"/>
      <c r="F427" s="130"/>
      <c r="G427" s="1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</row>
    <row r="428" spans="2:29" ht="15.75" customHeight="1" x14ac:dyDescent="0.25">
      <c r="B428" s="147"/>
      <c r="C428" s="130"/>
      <c r="D428" s="130"/>
      <c r="E428" s="130"/>
      <c r="F428" s="130"/>
      <c r="G428" s="1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</row>
    <row r="429" spans="2:29" ht="15.75" customHeight="1" x14ac:dyDescent="0.25">
      <c r="B429" s="147"/>
      <c r="C429" s="130"/>
      <c r="D429" s="130"/>
      <c r="E429" s="130"/>
      <c r="F429" s="130"/>
      <c r="G429" s="1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</row>
    <row r="430" spans="2:29" ht="15.75" customHeight="1" x14ac:dyDescent="0.25">
      <c r="B430" s="147"/>
      <c r="C430" s="130"/>
      <c r="D430" s="130"/>
      <c r="E430" s="130"/>
      <c r="F430" s="130"/>
      <c r="G430" s="1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</row>
    <row r="431" spans="2:29" ht="15.75" customHeight="1" x14ac:dyDescent="0.25">
      <c r="B431" s="147"/>
      <c r="C431" s="130"/>
      <c r="D431" s="130"/>
      <c r="E431" s="130"/>
      <c r="F431" s="130"/>
      <c r="G431" s="1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</row>
    <row r="432" spans="2:29" ht="15.75" customHeight="1" x14ac:dyDescent="0.25">
      <c r="B432" s="147"/>
      <c r="C432" s="130"/>
      <c r="D432" s="130"/>
      <c r="E432" s="130"/>
      <c r="F432" s="130"/>
      <c r="G432" s="1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</row>
    <row r="433" spans="2:29" ht="15.75" customHeight="1" x14ac:dyDescent="0.25">
      <c r="B433" s="147"/>
      <c r="C433" s="130"/>
      <c r="D433" s="130"/>
      <c r="E433" s="130"/>
      <c r="F433" s="130"/>
      <c r="G433" s="1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</row>
    <row r="434" spans="2:29" ht="15.75" customHeight="1" x14ac:dyDescent="0.25">
      <c r="B434" s="147"/>
      <c r="C434" s="130"/>
      <c r="D434" s="130"/>
      <c r="E434" s="130"/>
      <c r="F434" s="130"/>
      <c r="G434" s="1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</row>
    <row r="435" spans="2:29" ht="15.75" customHeight="1" x14ac:dyDescent="0.25">
      <c r="B435" s="147"/>
      <c r="C435" s="130"/>
      <c r="D435" s="130"/>
      <c r="E435" s="130"/>
      <c r="F435" s="130"/>
      <c r="G435" s="1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</row>
    <row r="436" spans="2:29" ht="15.75" customHeight="1" x14ac:dyDescent="0.25">
      <c r="B436" s="147"/>
      <c r="C436" s="130"/>
      <c r="D436" s="130"/>
      <c r="E436" s="130"/>
      <c r="F436" s="130"/>
      <c r="G436" s="1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</row>
    <row r="437" spans="2:29" ht="15.75" customHeight="1" x14ac:dyDescent="0.25">
      <c r="B437" s="147"/>
      <c r="C437" s="130"/>
      <c r="D437" s="130"/>
      <c r="E437" s="130"/>
      <c r="F437" s="130"/>
      <c r="G437" s="1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</row>
    <row r="438" spans="2:29" ht="15.75" customHeight="1" x14ac:dyDescent="0.25">
      <c r="B438" s="147"/>
      <c r="C438" s="130"/>
      <c r="D438" s="130"/>
      <c r="E438" s="130"/>
      <c r="F438" s="130"/>
      <c r="G438" s="1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</row>
    <row r="439" spans="2:29" ht="15.75" customHeight="1" x14ac:dyDescent="0.25">
      <c r="B439" s="147"/>
      <c r="C439" s="130"/>
      <c r="D439" s="130"/>
      <c r="E439" s="130"/>
      <c r="F439" s="130"/>
      <c r="G439" s="1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</row>
    <row r="440" spans="2:29" ht="15.75" customHeight="1" x14ac:dyDescent="0.25">
      <c r="B440" s="147"/>
      <c r="C440" s="130"/>
      <c r="D440" s="130"/>
      <c r="E440" s="130"/>
      <c r="F440" s="130"/>
      <c r="G440" s="1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</row>
    <row r="441" spans="2:29" ht="15.75" customHeight="1" x14ac:dyDescent="0.25">
      <c r="B441" s="147"/>
      <c r="C441" s="130"/>
      <c r="D441" s="130"/>
      <c r="E441" s="130"/>
      <c r="F441" s="130"/>
      <c r="G441" s="1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</row>
    <row r="442" spans="2:29" ht="15.75" customHeight="1" x14ac:dyDescent="0.25">
      <c r="B442" s="147"/>
      <c r="C442" s="130"/>
      <c r="D442" s="130"/>
      <c r="E442" s="130"/>
      <c r="F442" s="130"/>
      <c r="G442" s="1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</row>
    <row r="443" spans="2:29" ht="15.75" customHeight="1" x14ac:dyDescent="0.25">
      <c r="B443" s="147"/>
      <c r="C443" s="130"/>
      <c r="D443" s="130"/>
      <c r="E443" s="130"/>
      <c r="F443" s="130"/>
      <c r="G443" s="1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</row>
    <row r="444" spans="2:29" ht="15.75" customHeight="1" x14ac:dyDescent="0.25">
      <c r="B444" s="147"/>
      <c r="C444" s="130"/>
      <c r="D444" s="130"/>
      <c r="E444" s="130"/>
      <c r="F444" s="130"/>
      <c r="G444" s="1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</row>
    <row r="445" spans="2:29" ht="15.75" customHeight="1" x14ac:dyDescent="0.25">
      <c r="B445" s="147"/>
      <c r="C445" s="130"/>
      <c r="D445" s="130"/>
      <c r="E445" s="130"/>
      <c r="F445" s="130"/>
      <c r="G445" s="1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</row>
    <row r="446" spans="2:29" ht="15.75" customHeight="1" x14ac:dyDescent="0.25">
      <c r="B446" s="147"/>
      <c r="C446" s="130"/>
      <c r="D446" s="130"/>
      <c r="E446" s="130"/>
      <c r="F446" s="130"/>
      <c r="G446" s="1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</row>
    <row r="447" spans="2:29" ht="15.75" customHeight="1" x14ac:dyDescent="0.25">
      <c r="B447" s="147"/>
      <c r="C447" s="130"/>
      <c r="D447" s="130"/>
      <c r="E447" s="130"/>
      <c r="F447" s="130"/>
      <c r="G447" s="1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</row>
    <row r="448" spans="2:29" ht="15.75" customHeight="1" x14ac:dyDescent="0.25">
      <c r="B448" s="147"/>
      <c r="C448" s="130"/>
      <c r="D448" s="130"/>
      <c r="E448" s="130"/>
      <c r="F448" s="130"/>
      <c r="G448" s="1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</row>
    <row r="449" spans="2:29" ht="15.75" customHeight="1" x14ac:dyDescent="0.25">
      <c r="B449" s="147"/>
      <c r="C449" s="130"/>
      <c r="D449" s="130"/>
      <c r="E449" s="130"/>
      <c r="F449" s="130"/>
      <c r="G449" s="1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</row>
    <row r="450" spans="2:29" ht="15.75" customHeight="1" x14ac:dyDescent="0.25">
      <c r="B450" s="147"/>
      <c r="C450" s="130"/>
      <c r="D450" s="130"/>
      <c r="E450" s="130"/>
      <c r="F450" s="130"/>
      <c r="G450" s="1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</row>
    <row r="451" spans="2:29" ht="15.75" customHeight="1" x14ac:dyDescent="0.25">
      <c r="B451" s="147"/>
      <c r="C451" s="130"/>
      <c r="D451" s="130"/>
      <c r="E451" s="130"/>
      <c r="F451" s="130"/>
      <c r="G451" s="1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</row>
    <row r="452" spans="2:29" ht="15.75" customHeight="1" x14ac:dyDescent="0.25">
      <c r="B452" s="147"/>
      <c r="C452" s="130"/>
      <c r="D452" s="130"/>
      <c r="E452" s="130"/>
      <c r="F452" s="130"/>
      <c r="G452" s="1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</row>
    <row r="453" spans="2:29" ht="15.75" customHeight="1" x14ac:dyDescent="0.25">
      <c r="B453" s="147"/>
      <c r="C453" s="130"/>
      <c r="D453" s="130"/>
      <c r="E453" s="130"/>
      <c r="F453" s="130"/>
      <c r="G453" s="1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</row>
    <row r="454" spans="2:29" ht="15.75" customHeight="1" x14ac:dyDescent="0.25">
      <c r="B454" s="147"/>
      <c r="C454" s="130"/>
      <c r="D454" s="130"/>
      <c r="E454" s="130"/>
      <c r="F454" s="130"/>
      <c r="G454" s="1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</row>
    <row r="455" spans="2:29" ht="15.75" customHeight="1" x14ac:dyDescent="0.25">
      <c r="B455" s="147"/>
      <c r="C455" s="130"/>
      <c r="D455" s="130"/>
      <c r="E455" s="130"/>
      <c r="F455" s="130"/>
      <c r="G455" s="1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</row>
    <row r="456" spans="2:29" ht="15.75" customHeight="1" x14ac:dyDescent="0.25">
      <c r="B456" s="147"/>
      <c r="C456" s="130"/>
      <c r="D456" s="130"/>
      <c r="E456" s="130"/>
      <c r="F456" s="130"/>
      <c r="G456" s="1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</row>
    <row r="457" spans="2:29" ht="15.75" customHeight="1" x14ac:dyDescent="0.25">
      <c r="B457" s="147"/>
      <c r="C457" s="130"/>
      <c r="D457" s="130"/>
      <c r="E457" s="130"/>
      <c r="F457" s="130"/>
      <c r="G457" s="1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</row>
    <row r="458" spans="2:29" ht="15.75" customHeight="1" x14ac:dyDescent="0.25">
      <c r="B458" s="147"/>
      <c r="C458" s="130"/>
      <c r="D458" s="130"/>
      <c r="E458" s="130"/>
      <c r="F458" s="130"/>
      <c r="G458" s="1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</row>
    <row r="459" spans="2:29" ht="15.75" customHeight="1" x14ac:dyDescent="0.25">
      <c r="B459" s="147"/>
      <c r="C459" s="130"/>
      <c r="D459" s="130"/>
      <c r="E459" s="130"/>
      <c r="F459" s="130"/>
      <c r="G459" s="1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</row>
    <row r="460" spans="2:29" ht="15.75" customHeight="1" x14ac:dyDescent="0.25">
      <c r="B460" s="147"/>
      <c r="C460" s="130"/>
      <c r="D460" s="130"/>
      <c r="E460" s="130"/>
      <c r="F460" s="130"/>
      <c r="G460" s="1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</row>
    <row r="461" spans="2:29" ht="15.75" customHeight="1" x14ac:dyDescent="0.25">
      <c r="B461" s="147"/>
      <c r="C461" s="130"/>
      <c r="D461" s="130"/>
      <c r="E461" s="130"/>
      <c r="F461" s="130"/>
      <c r="G461" s="1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</row>
    <row r="462" spans="2:29" ht="15.75" customHeight="1" x14ac:dyDescent="0.25">
      <c r="B462" s="147"/>
      <c r="C462" s="130"/>
      <c r="D462" s="130"/>
      <c r="E462" s="130"/>
      <c r="F462" s="130"/>
      <c r="G462" s="1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</row>
    <row r="463" spans="2:29" ht="15.75" customHeight="1" x14ac:dyDescent="0.25">
      <c r="B463" s="147"/>
      <c r="C463" s="130"/>
      <c r="D463" s="130"/>
      <c r="E463" s="130"/>
      <c r="F463" s="130"/>
      <c r="G463" s="1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</row>
    <row r="464" spans="2:29" ht="15.75" customHeight="1" x14ac:dyDescent="0.25">
      <c r="B464" s="147"/>
      <c r="C464" s="130"/>
      <c r="D464" s="130"/>
      <c r="E464" s="130"/>
      <c r="F464" s="130"/>
      <c r="G464" s="1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</row>
    <row r="465" spans="2:29" ht="15.75" customHeight="1" x14ac:dyDescent="0.25">
      <c r="B465" s="147"/>
      <c r="C465" s="130"/>
      <c r="D465" s="130"/>
      <c r="E465" s="130"/>
      <c r="F465" s="130"/>
      <c r="G465" s="1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</row>
    <row r="466" spans="2:29" ht="15.75" customHeight="1" x14ac:dyDescent="0.25">
      <c r="B466" s="147"/>
      <c r="C466" s="130"/>
      <c r="D466" s="130"/>
      <c r="E466" s="130"/>
      <c r="F466" s="130"/>
      <c r="G466" s="1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</row>
    <row r="467" spans="2:29" ht="15.75" customHeight="1" x14ac:dyDescent="0.25">
      <c r="B467" s="147"/>
      <c r="C467" s="130"/>
      <c r="D467" s="130"/>
      <c r="E467" s="130"/>
      <c r="F467" s="130"/>
      <c r="G467" s="1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</row>
    <row r="468" spans="2:29" ht="15.75" customHeight="1" x14ac:dyDescent="0.25">
      <c r="B468" s="147"/>
      <c r="C468" s="130"/>
      <c r="D468" s="130"/>
      <c r="E468" s="130"/>
      <c r="F468" s="130"/>
      <c r="G468" s="1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</row>
    <row r="469" spans="2:29" ht="15.75" customHeight="1" x14ac:dyDescent="0.25">
      <c r="B469" s="147"/>
      <c r="C469" s="130"/>
      <c r="D469" s="130"/>
      <c r="E469" s="130"/>
      <c r="F469" s="130"/>
      <c r="G469" s="1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</row>
    <row r="470" spans="2:29" ht="15.75" customHeight="1" x14ac:dyDescent="0.25">
      <c r="B470" s="147"/>
      <c r="C470" s="130"/>
      <c r="D470" s="130"/>
      <c r="E470" s="130"/>
      <c r="F470" s="130"/>
      <c r="G470" s="1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</row>
    <row r="471" spans="2:29" ht="15.75" customHeight="1" x14ac:dyDescent="0.25">
      <c r="B471" s="147"/>
      <c r="C471" s="130"/>
      <c r="D471" s="130"/>
      <c r="E471" s="130"/>
      <c r="F471" s="130"/>
      <c r="G471" s="1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</row>
    <row r="472" spans="2:29" ht="15.75" customHeight="1" x14ac:dyDescent="0.25">
      <c r="B472" s="147"/>
      <c r="C472" s="130"/>
      <c r="D472" s="130"/>
      <c r="E472" s="130"/>
      <c r="F472" s="130"/>
      <c r="G472" s="1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</row>
    <row r="473" spans="2:29" ht="15.75" customHeight="1" x14ac:dyDescent="0.25">
      <c r="B473" s="147"/>
      <c r="C473" s="130"/>
      <c r="D473" s="130"/>
      <c r="E473" s="130"/>
      <c r="F473" s="130"/>
      <c r="G473" s="1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</row>
    <row r="474" spans="2:29" ht="15.75" customHeight="1" x14ac:dyDescent="0.25">
      <c r="B474" s="147"/>
      <c r="C474" s="130"/>
      <c r="D474" s="130"/>
      <c r="E474" s="130"/>
      <c r="F474" s="130"/>
      <c r="G474" s="1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</row>
    <row r="475" spans="2:29" ht="15.75" customHeight="1" x14ac:dyDescent="0.25">
      <c r="B475" s="147"/>
      <c r="C475" s="130"/>
      <c r="D475" s="130"/>
      <c r="E475" s="130"/>
      <c r="F475" s="130"/>
      <c r="G475" s="1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</row>
    <row r="476" spans="2:29" ht="15.75" customHeight="1" x14ac:dyDescent="0.25">
      <c r="B476" s="147"/>
      <c r="C476" s="130"/>
      <c r="D476" s="130"/>
      <c r="E476" s="130"/>
      <c r="F476" s="130"/>
      <c r="G476" s="1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</row>
    <row r="477" spans="2:29" ht="15.75" customHeight="1" x14ac:dyDescent="0.25">
      <c r="B477" s="147"/>
      <c r="C477" s="130"/>
      <c r="D477" s="130"/>
      <c r="E477" s="130"/>
      <c r="F477" s="130"/>
      <c r="G477" s="1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</row>
    <row r="478" spans="2:29" ht="15.75" customHeight="1" x14ac:dyDescent="0.25">
      <c r="B478" s="147"/>
      <c r="C478" s="130"/>
      <c r="D478" s="130"/>
      <c r="E478" s="130"/>
      <c r="F478" s="130"/>
      <c r="G478" s="1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</row>
    <row r="479" spans="2:29" ht="15.75" customHeight="1" x14ac:dyDescent="0.25">
      <c r="B479" s="147"/>
      <c r="C479" s="130"/>
      <c r="D479" s="130"/>
      <c r="E479" s="130"/>
      <c r="F479" s="130"/>
      <c r="G479" s="1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</row>
    <row r="480" spans="2:29" ht="15.75" customHeight="1" x14ac:dyDescent="0.25">
      <c r="B480" s="147"/>
      <c r="C480" s="130"/>
      <c r="D480" s="130"/>
      <c r="E480" s="130"/>
      <c r="F480" s="130"/>
      <c r="G480" s="1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</row>
    <row r="481" spans="2:29" ht="15.75" customHeight="1" x14ac:dyDescent="0.25">
      <c r="B481" s="147"/>
      <c r="C481" s="130"/>
      <c r="D481" s="130"/>
      <c r="E481" s="130"/>
      <c r="F481" s="130"/>
      <c r="G481" s="1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</row>
    <row r="482" spans="2:29" ht="15.75" customHeight="1" x14ac:dyDescent="0.25">
      <c r="B482" s="147"/>
      <c r="C482" s="130"/>
      <c r="D482" s="130"/>
      <c r="E482" s="130"/>
      <c r="F482" s="130"/>
      <c r="G482" s="1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</row>
    <row r="483" spans="2:29" ht="15.75" customHeight="1" x14ac:dyDescent="0.25">
      <c r="B483" s="147"/>
      <c r="C483" s="130"/>
      <c r="D483" s="130"/>
      <c r="E483" s="130"/>
      <c r="F483" s="130"/>
      <c r="G483" s="1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</row>
    <row r="484" spans="2:29" ht="15.75" customHeight="1" x14ac:dyDescent="0.25">
      <c r="B484" s="147"/>
      <c r="C484" s="130"/>
      <c r="D484" s="130"/>
      <c r="E484" s="130"/>
      <c r="F484" s="130"/>
      <c r="G484" s="1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</row>
    <row r="485" spans="2:29" ht="15.75" customHeight="1" x14ac:dyDescent="0.25">
      <c r="B485" s="147"/>
      <c r="C485" s="130"/>
      <c r="D485" s="130"/>
      <c r="E485" s="130"/>
      <c r="F485" s="130"/>
      <c r="G485" s="1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</row>
    <row r="486" spans="2:29" ht="15.75" customHeight="1" x14ac:dyDescent="0.25">
      <c r="B486" s="147"/>
      <c r="C486" s="130"/>
      <c r="D486" s="130"/>
      <c r="E486" s="130"/>
      <c r="F486" s="130"/>
      <c r="G486" s="1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</row>
    <row r="487" spans="2:29" ht="15.75" customHeight="1" x14ac:dyDescent="0.25">
      <c r="B487" s="147"/>
      <c r="C487" s="130"/>
      <c r="D487" s="130"/>
      <c r="E487" s="130"/>
      <c r="F487" s="130"/>
      <c r="G487" s="1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</row>
    <row r="488" spans="2:29" ht="15.75" customHeight="1" x14ac:dyDescent="0.25">
      <c r="B488" s="147"/>
      <c r="C488" s="130"/>
      <c r="D488" s="130"/>
      <c r="E488" s="130"/>
      <c r="F488" s="130"/>
      <c r="G488" s="1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</row>
    <row r="489" spans="2:29" ht="15.75" customHeight="1" x14ac:dyDescent="0.25">
      <c r="B489" s="147"/>
      <c r="C489" s="130"/>
      <c r="D489" s="130"/>
      <c r="E489" s="130"/>
      <c r="F489" s="130"/>
      <c r="G489" s="1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</row>
    <row r="490" spans="2:29" ht="15.75" customHeight="1" x14ac:dyDescent="0.25">
      <c r="B490" s="147"/>
      <c r="C490" s="130"/>
      <c r="D490" s="130"/>
      <c r="E490" s="130"/>
      <c r="F490" s="130"/>
      <c r="G490" s="1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</row>
    <row r="491" spans="2:29" ht="15.75" customHeight="1" x14ac:dyDescent="0.25">
      <c r="B491" s="147"/>
      <c r="C491" s="130"/>
      <c r="D491" s="130"/>
      <c r="E491" s="130"/>
      <c r="F491" s="130"/>
      <c r="G491" s="1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</row>
    <row r="492" spans="2:29" ht="15.75" customHeight="1" x14ac:dyDescent="0.25">
      <c r="B492" s="147"/>
      <c r="C492" s="130"/>
      <c r="D492" s="130"/>
      <c r="E492" s="130"/>
      <c r="F492" s="130"/>
      <c r="G492" s="1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</row>
    <row r="493" spans="2:29" ht="15.75" customHeight="1" x14ac:dyDescent="0.25">
      <c r="B493" s="147"/>
      <c r="C493" s="130"/>
      <c r="D493" s="130"/>
      <c r="E493" s="130"/>
      <c r="F493" s="130"/>
      <c r="G493" s="1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</row>
    <row r="494" spans="2:29" ht="15.75" customHeight="1" x14ac:dyDescent="0.25">
      <c r="B494" s="147"/>
      <c r="C494" s="130"/>
      <c r="D494" s="130"/>
      <c r="E494" s="130"/>
      <c r="F494" s="130"/>
      <c r="G494" s="1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</row>
    <row r="495" spans="2:29" ht="15.75" customHeight="1" x14ac:dyDescent="0.25">
      <c r="B495" s="147"/>
      <c r="C495" s="130"/>
      <c r="D495" s="130"/>
      <c r="E495" s="130"/>
      <c r="F495" s="130"/>
      <c r="G495" s="1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</row>
    <row r="496" spans="2:29" ht="15.75" customHeight="1" x14ac:dyDescent="0.25">
      <c r="B496" s="147"/>
      <c r="C496" s="130"/>
      <c r="D496" s="130"/>
      <c r="E496" s="130"/>
      <c r="F496" s="130"/>
      <c r="G496" s="1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</row>
    <row r="497" spans="2:29" ht="15.75" customHeight="1" x14ac:dyDescent="0.25">
      <c r="B497" s="147"/>
      <c r="C497" s="130"/>
      <c r="D497" s="130"/>
      <c r="E497" s="130"/>
      <c r="F497" s="130"/>
      <c r="G497" s="1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</row>
    <row r="498" spans="2:29" ht="15.75" customHeight="1" x14ac:dyDescent="0.25">
      <c r="B498" s="147"/>
      <c r="C498" s="130"/>
      <c r="D498" s="130"/>
      <c r="E498" s="130"/>
      <c r="F498" s="130"/>
      <c r="G498" s="1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</row>
    <row r="499" spans="2:29" ht="15.75" customHeight="1" x14ac:dyDescent="0.25">
      <c r="B499" s="147"/>
      <c r="C499" s="130"/>
      <c r="D499" s="130"/>
      <c r="E499" s="130"/>
      <c r="F499" s="130"/>
      <c r="G499" s="1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</row>
    <row r="500" spans="2:29" ht="15.75" customHeight="1" x14ac:dyDescent="0.25">
      <c r="B500" s="147"/>
      <c r="C500" s="130"/>
      <c r="D500" s="130"/>
      <c r="E500" s="130"/>
      <c r="F500" s="130"/>
      <c r="G500" s="1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</row>
    <row r="501" spans="2:29" ht="15.75" customHeight="1" x14ac:dyDescent="0.25">
      <c r="B501" s="147"/>
      <c r="C501" s="130"/>
      <c r="D501" s="130"/>
      <c r="E501" s="130"/>
      <c r="F501" s="130"/>
      <c r="G501" s="1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</row>
    <row r="502" spans="2:29" ht="15.75" customHeight="1" x14ac:dyDescent="0.25">
      <c r="B502" s="147"/>
      <c r="C502" s="130"/>
      <c r="D502" s="130"/>
      <c r="E502" s="130"/>
      <c r="F502" s="130"/>
      <c r="G502" s="1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</row>
    <row r="503" spans="2:29" ht="15.75" customHeight="1" x14ac:dyDescent="0.25">
      <c r="B503" s="147"/>
      <c r="C503" s="130"/>
      <c r="D503" s="130"/>
      <c r="E503" s="130"/>
      <c r="F503" s="130"/>
      <c r="G503" s="1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</row>
    <row r="504" spans="2:29" ht="15.75" customHeight="1" x14ac:dyDescent="0.25">
      <c r="B504" s="147"/>
      <c r="C504" s="130"/>
      <c r="D504" s="130"/>
      <c r="E504" s="130"/>
      <c r="F504" s="130"/>
      <c r="G504" s="1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</row>
    <row r="505" spans="2:29" ht="15.75" customHeight="1" x14ac:dyDescent="0.25">
      <c r="B505" s="147"/>
      <c r="C505" s="130"/>
      <c r="D505" s="130"/>
      <c r="E505" s="130"/>
      <c r="F505" s="130"/>
      <c r="G505" s="1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</row>
    <row r="506" spans="2:29" ht="15.75" customHeight="1" x14ac:dyDescent="0.25">
      <c r="B506" s="147"/>
      <c r="C506" s="130"/>
      <c r="D506" s="130"/>
      <c r="E506" s="130"/>
      <c r="F506" s="130"/>
      <c r="G506" s="1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</row>
    <row r="507" spans="2:29" ht="15.75" customHeight="1" x14ac:dyDescent="0.25">
      <c r="B507" s="147"/>
      <c r="C507" s="130"/>
      <c r="D507" s="130"/>
      <c r="E507" s="130"/>
      <c r="F507" s="130"/>
      <c r="G507" s="1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</row>
    <row r="508" spans="2:29" ht="15.75" customHeight="1" x14ac:dyDescent="0.25">
      <c r="B508" s="147"/>
      <c r="C508" s="130"/>
      <c r="D508" s="130"/>
      <c r="E508" s="130"/>
      <c r="F508" s="130"/>
      <c r="G508" s="1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</row>
    <row r="509" spans="2:29" ht="15.75" customHeight="1" x14ac:dyDescent="0.25">
      <c r="B509" s="147"/>
      <c r="C509" s="130"/>
      <c r="D509" s="130"/>
      <c r="E509" s="130"/>
      <c r="F509" s="130"/>
      <c r="G509" s="1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</row>
    <row r="510" spans="2:29" ht="15.75" customHeight="1" x14ac:dyDescent="0.25">
      <c r="B510" s="147"/>
      <c r="C510" s="130"/>
      <c r="D510" s="130"/>
      <c r="E510" s="130"/>
      <c r="F510" s="130"/>
      <c r="G510" s="1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</row>
    <row r="511" spans="2:29" ht="15.75" customHeight="1" x14ac:dyDescent="0.25">
      <c r="B511" s="147"/>
      <c r="C511" s="130"/>
      <c r="D511" s="130"/>
      <c r="E511" s="130"/>
      <c r="F511" s="130"/>
      <c r="G511" s="1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</row>
    <row r="512" spans="2:29" ht="15.75" customHeight="1" x14ac:dyDescent="0.25">
      <c r="B512" s="147"/>
      <c r="C512" s="130"/>
      <c r="D512" s="130"/>
      <c r="E512" s="130"/>
      <c r="F512" s="130"/>
      <c r="G512" s="1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</row>
    <row r="513" spans="2:29" ht="15.75" customHeight="1" x14ac:dyDescent="0.25">
      <c r="B513" s="147"/>
      <c r="C513" s="130"/>
      <c r="D513" s="130"/>
      <c r="E513" s="130"/>
      <c r="F513" s="130"/>
      <c r="G513" s="1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</row>
    <row r="514" spans="2:29" ht="15.75" customHeight="1" x14ac:dyDescent="0.25">
      <c r="B514" s="147"/>
      <c r="C514" s="130"/>
      <c r="D514" s="130"/>
      <c r="E514" s="130"/>
      <c r="F514" s="130"/>
      <c r="G514" s="1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</row>
    <row r="515" spans="2:29" ht="15.75" customHeight="1" x14ac:dyDescent="0.25">
      <c r="B515" s="147"/>
      <c r="C515" s="130"/>
      <c r="D515" s="130"/>
      <c r="E515" s="130"/>
      <c r="F515" s="130"/>
      <c r="G515" s="1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</row>
    <row r="516" spans="2:29" ht="15.75" customHeight="1" x14ac:dyDescent="0.25">
      <c r="B516" s="147"/>
      <c r="C516" s="130"/>
      <c r="D516" s="130"/>
      <c r="E516" s="130"/>
      <c r="F516" s="130"/>
      <c r="G516" s="1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</row>
    <row r="517" spans="2:29" ht="15.75" customHeight="1" x14ac:dyDescent="0.25">
      <c r="B517" s="147"/>
      <c r="C517" s="130"/>
      <c r="D517" s="130"/>
      <c r="E517" s="130"/>
      <c r="F517" s="130"/>
      <c r="G517" s="1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</row>
    <row r="518" spans="2:29" ht="15.75" customHeight="1" x14ac:dyDescent="0.25">
      <c r="B518" s="147"/>
      <c r="C518" s="130"/>
      <c r="D518" s="130"/>
      <c r="E518" s="130"/>
      <c r="F518" s="130"/>
      <c r="G518" s="1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</row>
    <row r="519" spans="2:29" ht="15.75" customHeight="1" x14ac:dyDescent="0.25">
      <c r="B519" s="147"/>
      <c r="C519" s="130"/>
      <c r="D519" s="130"/>
      <c r="E519" s="130"/>
      <c r="F519" s="130"/>
      <c r="G519" s="1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</row>
    <row r="520" spans="2:29" ht="15.75" customHeight="1" x14ac:dyDescent="0.25">
      <c r="B520" s="147"/>
      <c r="C520" s="130"/>
      <c r="D520" s="130"/>
      <c r="E520" s="130"/>
      <c r="F520" s="130"/>
      <c r="G520" s="1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</row>
    <row r="521" spans="2:29" ht="15.75" customHeight="1" x14ac:dyDescent="0.25">
      <c r="B521" s="147"/>
      <c r="C521" s="130"/>
      <c r="D521" s="130"/>
      <c r="E521" s="130"/>
      <c r="F521" s="130"/>
      <c r="G521" s="1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</row>
    <row r="522" spans="2:29" ht="15.75" customHeight="1" x14ac:dyDescent="0.25">
      <c r="B522" s="147"/>
      <c r="C522" s="130"/>
      <c r="D522" s="130"/>
      <c r="E522" s="130"/>
      <c r="F522" s="130"/>
      <c r="G522" s="1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</row>
    <row r="523" spans="2:29" ht="15.75" customHeight="1" x14ac:dyDescent="0.25">
      <c r="B523" s="147"/>
      <c r="C523" s="130"/>
      <c r="D523" s="130"/>
      <c r="E523" s="130"/>
      <c r="F523" s="130"/>
      <c r="G523" s="1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</row>
    <row r="524" spans="2:29" ht="15.75" customHeight="1" x14ac:dyDescent="0.25">
      <c r="B524" s="147"/>
      <c r="C524" s="130"/>
      <c r="D524" s="130"/>
      <c r="E524" s="130"/>
      <c r="F524" s="130"/>
      <c r="G524" s="1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</row>
    <row r="525" spans="2:29" ht="15.75" customHeight="1" x14ac:dyDescent="0.25">
      <c r="B525" s="147"/>
      <c r="C525" s="130"/>
      <c r="D525" s="130"/>
      <c r="E525" s="130"/>
      <c r="F525" s="130"/>
      <c r="G525" s="1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</row>
    <row r="526" spans="2:29" ht="15.75" customHeight="1" x14ac:dyDescent="0.25">
      <c r="B526" s="147"/>
      <c r="C526" s="130"/>
      <c r="D526" s="130"/>
      <c r="E526" s="130"/>
      <c r="F526" s="130"/>
      <c r="G526" s="1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</row>
    <row r="527" spans="2:29" ht="15.75" customHeight="1" x14ac:dyDescent="0.25">
      <c r="B527" s="147"/>
      <c r="C527" s="130"/>
      <c r="D527" s="130"/>
      <c r="E527" s="130"/>
      <c r="F527" s="130"/>
      <c r="G527" s="1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</row>
    <row r="528" spans="2:29" ht="15.75" customHeight="1" x14ac:dyDescent="0.25">
      <c r="B528" s="147"/>
      <c r="C528" s="130"/>
      <c r="D528" s="130"/>
      <c r="E528" s="130"/>
      <c r="F528" s="130"/>
      <c r="G528" s="1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</row>
    <row r="529" spans="2:29" ht="15.75" customHeight="1" x14ac:dyDescent="0.25">
      <c r="B529" s="147"/>
      <c r="C529" s="130"/>
      <c r="D529" s="130"/>
      <c r="E529" s="130"/>
      <c r="F529" s="130"/>
      <c r="G529" s="1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</row>
    <row r="530" spans="2:29" ht="15.75" customHeight="1" x14ac:dyDescent="0.25">
      <c r="B530" s="147"/>
      <c r="C530" s="130"/>
      <c r="D530" s="130"/>
      <c r="E530" s="130"/>
      <c r="F530" s="130"/>
      <c r="G530" s="1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</row>
    <row r="531" spans="2:29" ht="15.75" customHeight="1" x14ac:dyDescent="0.25">
      <c r="B531" s="147"/>
      <c r="C531" s="130"/>
      <c r="D531" s="130"/>
      <c r="E531" s="130"/>
      <c r="F531" s="130"/>
      <c r="G531" s="1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</row>
    <row r="532" spans="2:29" ht="15.75" customHeight="1" x14ac:dyDescent="0.25">
      <c r="B532" s="147"/>
      <c r="C532" s="130"/>
      <c r="D532" s="130"/>
      <c r="E532" s="130"/>
      <c r="F532" s="130"/>
      <c r="G532" s="1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</row>
    <row r="533" spans="2:29" ht="15.75" customHeight="1" x14ac:dyDescent="0.25">
      <c r="B533" s="147"/>
      <c r="C533" s="130"/>
      <c r="D533" s="130"/>
      <c r="E533" s="130"/>
      <c r="F533" s="130"/>
      <c r="G533" s="1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</row>
    <row r="534" spans="2:29" ht="15.75" customHeight="1" x14ac:dyDescent="0.25">
      <c r="B534" s="147"/>
      <c r="C534" s="130"/>
      <c r="D534" s="130"/>
      <c r="E534" s="130"/>
      <c r="F534" s="130"/>
      <c r="G534" s="1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</row>
    <row r="535" spans="2:29" ht="15.75" customHeight="1" x14ac:dyDescent="0.25">
      <c r="B535" s="147"/>
      <c r="C535" s="130"/>
      <c r="D535" s="130"/>
      <c r="E535" s="130"/>
      <c r="F535" s="130"/>
      <c r="G535" s="1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</row>
    <row r="536" spans="2:29" ht="15.75" customHeight="1" x14ac:dyDescent="0.25">
      <c r="B536" s="147"/>
      <c r="C536" s="130"/>
      <c r="D536" s="130"/>
      <c r="E536" s="130"/>
      <c r="F536" s="130"/>
      <c r="G536" s="1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</row>
    <row r="537" spans="2:29" ht="15.75" customHeight="1" x14ac:dyDescent="0.25">
      <c r="B537" s="147"/>
      <c r="C537" s="130"/>
      <c r="D537" s="130"/>
      <c r="E537" s="130"/>
      <c r="F537" s="130"/>
      <c r="G537" s="1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</row>
    <row r="538" spans="2:29" ht="15.75" customHeight="1" x14ac:dyDescent="0.25">
      <c r="B538" s="147"/>
      <c r="C538" s="130"/>
      <c r="D538" s="130"/>
      <c r="E538" s="130"/>
      <c r="F538" s="130"/>
      <c r="G538" s="1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</row>
    <row r="539" spans="2:29" ht="15.75" customHeight="1" x14ac:dyDescent="0.25">
      <c r="B539" s="147"/>
      <c r="C539" s="130"/>
      <c r="D539" s="130"/>
      <c r="E539" s="130"/>
      <c r="F539" s="130"/>
      <c r="G539" s="1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</row>
    <row r="540" spans="2:29" ht="15.75" customHeight="1" x14ac:dyDescent="0.25">
      <c r="B540" s="147"/>
      <c r="C540" s="130"/>
      <c r="D540" s="130"/>
      <c r="E540" s="130"/>
      <c r="F540" s="130"/>
      <c r="G540" s="1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</row>
    <row r="541" spans="2:29" ht="15.75" customHeight="1" x14ac:dyDescent="0.25">
      <c r="B541" s="147"/>
      <c r="C541" s="130"/>
      <c r="D541" s="130"/>
      <c r="E541" s="130"/>
      <c r="F541" s="130"/>
      <c r="G541" s="1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</row>
    <row r="542" spans="2:29" ht="15.75" customHeight="1" x14ac:dyDescent="0.25">
      <c r="B542" s="147"/>
      <c r="C542" s="130"/>
      <c r="D542" s="130"/>
      <c r="E542" s="130"/>
      <c r="F542" s="130"/>
      <c r="G542" s="1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</row>
    <row r="543" spans="2:29" ht="15.75" customHeight="1" x14ac:dyDescent="0.25">
      <c r="B543" s="147"/>
      <c r="C543" s="130"/>
      <c r="D543" s="130"/>
      <c r="E543" s="130"/>
      <c r="F543" s="130"/>
      <c r="G543" s="1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</row>
    <row r="544" spans="2:29" ht="15.75" customHeight="1" x14ac:dyDescent="0.25">
      <c r="B544" s="147"/>
      <c r="C544" s="130"/>
      <c r="D544" s="130"/>
      <c r="E544" s="130"/>
      <c r="F544" s="130"/>
      <c r="G544" s="1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</row>
    <row r="545" spans="2:29" ht="15.75" customHeight="1" x14ac:dyDescent="0.25">
      <c r="B545" s="147"/>
      <c r="C545" s="130"/>
      <c r="D545" s="130"/>
      <c r="E545" s="130"/>
      <c r="F545" s="130"/>
      <c r="G545" s="1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</row>
    <row r="546" spans="2:29" ht="15.75" customHeight="1" x14ac:dyDescent="0.25">
      <c r="B546" s="147"/>
      <c r="C546" s="130"/>
      <c r="D546" s="130"/>
      <c r="E546" s="130"/>
      <c r="F546" s="130"/>
      <c r="G546" s="1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</row>
    <row r="547" spans="2:29" ht="15.75" customHeight="1" x14ac:dyDescent="0.25">
      <c r="B547" s="147"/>
      <c r="C547" s="130"/>
      <c r="D547" s="130"/>
      <c r="E547" s="130"/>
      <c r="F547" s="130"/>
      <c r="G547" s="1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</row>
    <row r="548" spans="2:29" ht="15.75" customHeight="1" x14ac:dyDescent="0.25">
      <c r="B548" s="147"/>
      <c r="C548" s="130"/>
      <c r="D548" s="130"/>
      <c r="E548" s="130"/>
      <c r="F548" s="130"/>
      <c r="G548" s="1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</row>
    <row r="549" spans="2:29" ht="15.75" customHeight="1" x14ac:dyDescent="0.25">
      <c r="B549" s="147"/>
      <c r="C549" s="130"/>
      <c r="D549" s="130"/>
      <c r="E549" s="130"/>
      <c r="F549" s="130"/>
      <c r="G549" s="1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</row>
    <row r="550" spans="2:29" ht="15.75" customHeight="1" x14ac:dyDescent="0.25">
      <c r="B550" s="147"/>
      <c r="C550" s="130"/>
      <c r="D550" s="130"/>
      <c r="E550" s="130"/>
      <c r="F550" s="130"/>
      <c r="G550" s="1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</row>
    <row r="551" spans="2:29" ht="15.75" customHeight="1" x14ac:dyDescent="0.25">
      <c r="B551" s="147"/>
      <c r="C551" s="130"/>
      <c r="D551" s="130"/>
      <c r="E551" s="130"/>
      <c r="F551" s="130"/>
      <c r="G551" s="1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</row>
    <row r="552" spans="2:29" ht="15.75" customHeight="1" x14ac:dyDescent="0.25">
      <c r="B552" s="147"/>
      <c r="C552" s="130"/>
      <c r="D552" s="130"/>
      <c r="E552" s="130"/>
      <c r="F552" s="130"/>
      <c r="G552" s="1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</row>
    <row r="553" spans="2:29" ht="15.75" customHeight="1" x14ac:dyDescent="0.25">
      <c r="B553" s="147"/>
      <c r="C553" s="130"/>
      <c r="D553" s="130"/>
      <c r="E553" s="130"/>
      <c r="F553" s="130"/>
      <c r="G553" s="1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</row>
    <row r="554" spans="2:29" ht="15.75" customHeight="1" x14ac:dyDescent="0.25">
      <c r="B554" s="147"/>
      <c r="C554" s="130"/>
      <c r="D554" s="130"/>
      <c r="E554" s="130"/>
      <c r="F554" s="130"/>
      <c r="G554" s="1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</row>
    <row r="555" spans="2:29" ht="15.75" customHeight="1" x14ac:dyDescent="0.25">
      <c r="B555" s="147"/>
      <c r="C555" s="130"/>
      <c r="D555" s="130"/>
      <c r="E555" s="130"/>
      <c r="F555" s="130"/>
      <c r="G555" s="1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</row>
    <row r="556" spans="2:29" ht="15.75" customHeight="1" x14ac:dyDescent="0.25">
      <c r="B556" s="147"/>
      <c r="C556" s="130"/>
      <c r="D556" s="130"/>
      <c r="E556" s="130"/>
      <c r="F556" s="130"/>
      <c r="G556" s="1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</row>
    <row r="557" spans="2:29" ht="15.75" customHeight="1" x14ac:dyDescent="0.25">
      <c r="B557" s="147"/>
      <c r="C557" s="130"/>
      <c r="D557" s="130"/>
      <c r="E557" s="130"/>
      <c r="F557" s="130"/>
      <c r="G557" s="1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</row>
    <row r="558" spans="2:29" ht="15.75" customHeight="1" x14ac:dyDescent="0.25">
      <c r="B558" s="147"/>
      <c r="C558" s="130"/>
      <c r="D558" s="130"/>
      <c r="E558" s="130"/>
      <c r="F558" s="130"/>
      <c r="G558" s="1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</row>
    <row r="559" spans="2:29" ht="15.75" customHeight="1" x14ac:dyDescent="0.25">
      <c r="B559" s="147"/>
      <c r="C559" s="130"/>
      <c r="D559" s="130"/>
      <c r="E559" s="130"/>
      <c r="F559" s="130"/>
      <c r="G559" s="1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</row>
    <row r="560" spans="2:29" ht="15.75" customHeight="1" x14ac:dyDescent="0.25">
      <c r="B560" s="147"/>
      <c r="C560" s="130"/>
      <c r="D560" s="130"/>
      <c r="E560" s="130"/>
      <c r="F560" s="130"/>
      <c r="G560" s="1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</row>
    <row r="561" spans="2:29" ht="15.75" customHeight="1" x14ac:dyDescent="0.25">
      <c r="B561" s="147"/>
      <c r="C561" s="130"/>
      <c r="D561" s="130"/>
      <c r="E561" s="130"/>
      <c r="F561" s="130"/>
      <c r="G561" s="1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</row>
    <row r="562" spans="2:29" ht="15.75" customHeight="1" x14ac:dyDescent="0.25">
      <c r="B562" s="147"/>
      <c r="C562" s="130"/>
      <c r="D562" s="130"/>
      <c r="E562" s="130"/>
      <c r="F562" s="130"/>
      <c r="G562" s="1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</row>
    <row r="563" spans="2:29" ht="15.75" customHeight="1" x14ac:dyDescent="0.25">
      <c r="B563" s="147"/>
      <c r="C563" s="130"/>
      <c r="D563" s="130"/>
      <c r="E563" s="130"/>
      <c r="F563" s="130"/>
      <c r="G563" s="1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</row>
    <row r="564" spans="2:29" ht="15.75" customHeight="1" x14ac:dyDescent="0.25">
      <c r="B564" s="147"/>
      <c r="C564" s="130"/>
      <c r="D564" s="130"/>
      <c r="E564" s="130"/>
      <c r="F564" s="130"/>
      <c r="G564" s="1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</row>
    <row r="565" spans="2:29" ht="15.75" customHeight="1" x14ac:dyDescent="0.25">
      <c r="B565" s="147"/>
      <c r="C565" s="130"/>
      <c r="D565" s="130"/>
      <c r="E565" s="130"/>
      <c r="F565" s="130"/>
      <c r="G565" s="1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</row>
    <row r="566" spans="2:29" ht="15.75" customHeight="1" x14ac:dyDescent="0.25">
      <c r="B566" s="147"/>
      <c r="C566" s="130"/>
      <c r="D566" s="130"/>
      <c r="E566" s="130"/>
      <c r="F566" s="130"/>
      <c r="G566" s="1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</row>
    <row r="567" spans="2:29" ht="15.75" customHeight="1" x14ac:dyDescent="0.25">
      <c r="B567" s="147"/>
      <c r="C567" s="130"/>
      <c r="D567" s="130"/>
      <c r="E567" s="130"/>
      <c r="F567" s="130"/>
      <c r="G567" s="1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</row>
    <row r="568" spans="2:29" ht="15.75" customHeight="1" x14ac:dyDescent="0.25">
      <c r="B568" s="147"/>
      <c r="C568" s="130"/>
      <c r="D568" s="130"/>
      <c r="E568" s="130"/>
      <c r="F568" s="130"/>
      <c r="G568" s="1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</row>
    <row r="569" spans="2:29" ht="15.75" customHeight="1" x14ac:dyDescent="0.25">
      <c r="B569" s="147"/>
      <c r="C569" s="130"/>
      <c r="D569" s="130"/>
      <c r="E569" s="130"/>
      <c r="F569" s="130"/>
      <c r="G569" s="1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</row>
    <row r="570" spans="2:29" ht="15.75" customHeight="1" x14ac:dyDescent="0.25">
      <c r="B570" s="147"/>
      <c r="C570" s="130"/>
      <c r="D570" s="130"/>
      <c r="E570" s="130"/>
      <c r="F570" s="130"/>
      <c r="G570" s="1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</row>
    <row r="571" spans="2:29" ht="15.75" customHeight="1" x14ac:dyDescent="0.25">
      <c r="B571" s="147"/>
      <c r="C571" s="130"/>
      <c r="D571" s="130"/>
      <c r="E571" s="130"/>
      <c r="F571" s="130"/>
      <c r="G571" s="1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</row>
    <row r="572" spans="2:29" ht="15.75" customHeight="1" x14ac:dyDescent="0.25">
      <c r="B572" s="147"/>
      <c r="C572" s="130"/>
      <c r="D572" s="130"/>
      <c r="E572" s="130"/>
      <c r="F572" s="130"/>
      <c r="G572" s="1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</row>
    <row r="573" spans="2:29" ht="15.75" customHeight="1" x14ac:dyDescent="0.25">
      <c r="B573" s="147"/>
      <c r="C573" s="130"/>
      <c r="D573" s="130"/>
      <c r="E573" s="130"/>
      <c r="F573" s="130"/>
      <c r="G573" s="1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</row>
    <row r="574" spans="2:29" ht="15.75" customHeight="1" x14ac:dyDescent="0.25">
      <c r="B574" s="147"/>
      <c r="C574" s="130"/>
      <c r="D574" s="130"/>
      <c r="E574" s="130"/>
      <c r="F574" s="130"/>
      <c r="G574" s="1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</row>
    <row r="575" spans="2:29" ht="15.75" customHeight="1" x14ac:dyDescent="0.25">
      <c r="B575" s="147"/>
      <c r="C575" s="130"/>
      <c r="D575" s="130"/>
      <c r="E575" s="130"/>
      <c r="F575" s="130"/>
      <c r="G575" s="1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</row>
    <row r="576" spans="2:29" ht="15.75" customHeight="1" x14ac:dyDescent="0.25">
      <c r="B576" s="147"/>
      <c r="C576" s="130"/>
      <c r="D576" s="130"/>
      <c r="E576" s="130"/>
      <c r="F576" s="130"/>
      <c r="G576" s="1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</row>
    <row r="577" spans="2:29" ht="15.75" customHeight="1" x14ac:dyDescent="0.25">
      <c r="B577" s="147"/>
      <c r="C577" s="130"/>
      <c r="D577" s="130"/>
      <c r="E577" s="130"/>
      <c r="F577" s="130"/>
      <c r="G577" s="1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</row>
    <row r="578" spans="2:29" ht="15.75" customHeight="1" x14ac:dyDescent="0.25">
      <c r="B578" s="147"/>
      <c r="C578" s="130"/>
      <c r="D578" s="130"/>
      <c r="E578" s="130"/>
      <c r="F578" s="130"/>
      <c r="G578" s="1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</row>
    <row r="579" spans="2:29" ht="15.75" customHeight="1" x14ac:dyDescent="0.25">
      <c r="B579" s="147"/>
      <c r="C579" s="130"/>
      <c r="D579" s="130"/>
      <c r="E579" s="130"/>
      <c r="F579" s="130"/>
      <c r="G579" s="1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</row>
    <row r="580" spans="2:29" ht="15.75" customHeight="1" x14ac:dyDescent="0.25">
      <c r="B580" s="147"/>
      <c r="C580" s="130"/>
      <c r="D580" s="130"/>
      <c r="E580" s="130"/>
      <c r="F580" s="130"/>
      <c r="G580" s="1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</row>
    <row r="581" spans="2:29" ht="15.75" customHeight="1" x14ac:dyDescent="0.25">
      <c r="B581" s="147"/>
      <c r="C581" s="130"/>
      <c r="D581" s="130"/>
      <c r="E581" s="130"/>
      <c r="F581" s="130"/>
      <c r="G581" s="1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</row>
    <row r="582" spans="2:29" ht="15.75" customHeight="1" x14ac:dyDescent="0.25">
      <c r="B582" s="147"/>
      <c r="C582" s="130"/>
      <c r="D582" s="130"/>
      <c r="E582" s="130"/>
      <c r="F582" s="130"/>
      <c r="G582" s="1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</row>
    <row r="583" spans="2:29" ht="15.75" customHeight="1" x14ac:dyDescent="0.25">
      <c r="B583" s="147"/>
      <c r="C583" s="130"/>
      <c r="D583" s="130"/>
      <c r="E583" s="130"/>
      <c r="F583" s="130"/>
      <c r="G583" s="1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</row>
    <row r="584" spans="2:29" ht="15.75" customHeight="1" x14ac:dyDescent="0.25">
      <c r="B584" s="147"/>
      <c r="C584" s="130"/>
      <c r="D584" s="130"/>
      <c r="E584" s="130"/>
      <c r="F584" s="130"/>
      <c r="G584" s="1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</row>
    <row r="585" spans="2:29" ht="15.75" customHeight="1" x14ac:dyDescent="0.25">
      <c r="B585" s="147"/>
      <c r="C585" s="130"/>
      <c r="D585" s="130"/>
      <c r="E585" s="130"/>
      <c r="F585" s="130"/>
      <c r="G585" s="1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</row>
    <row r="586" spans="2:29" ht="15.75" customHeight="1" x14ac:dyDescent="0.25">
      <c r="B586" s="147"/>
      <c r="C586" s="130"/>
      <c r="D586" s="130"/>
      <c r="E586" s="130"/>
      <c r="F586" s="130"/>
      <c r="G586" s="1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</row>
    <row r="587" spans="2:29" ht="15.75" customHeight="1" x14ac:dyDescent="0.25">
      <c r="B587" s="147"/>
      <c r="C587" s="130"/>
      <c r="D587" s="130"/>
      <c r="E587" s="130"/>
      <c r="F587" s="130"/>
      <c r="G587" s="1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</row>
    <row r="588" spans="2:29" ht="15.75" customHeight="1" x14ac:dyDescent="0.25">
      <c r="B588" s="147"/>
      <c r="C588" s="130"/>
      <c r="D588" s="130"/>
      <c r="E588" s="130"/>
      <c r="F588" s="130"/>
      <c r="G588" s="1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</row>
    <row r="589" spans="2:29" ht="15.75" customHeight="1" x14ac:dyDescent="0.25">
      <c r="B589" s="147"/>
      <c r="C589" s="130"/>
      <c r="D589" s="130"/>
      <c r="E589" s="130"/>
      <c r="F589" s="130"/>
      <c r="G589" s="1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</row>
    <row r="590" spans="2:29" ht="15.75" customHeight="1" x14ac:dyDescent="0.25">
      <c r="B590" s="147"/>
      <c r="C590" s="130"/>
      <c r="D590" s="130"/>
      <c r="E590" s="130"/>
      <c r="F590" s="130"/>
      <c r="G590" s="1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</row>
    <row r="591" spans="2:29" ht="15.75" customHeight="1" x14ac:dyDescent="0.25">
      <c r="B591" s="147"/>
      <c r="C591" s="130"/>
      <c r="D591" s="130"/>
      <c r="E591" s="130"/>
      <c r="F591" s="130"/>
      <c r="G591" s="1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</row>
    <row r="592" spans="2:29" ht="15.75" customHeight="1" x14ac:dyDescent="0.25">
      <c r="B592" s="147"/>
      <c r="C592" s="130"/>
      <c r="D592" s="130"/>
      <c r="E592" s="130"/>
      <c r="F592" s="130"/>
      <c r="G592" s="1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</row>
    <row r="593" spans="2:29" ht="15.75" customHeight="1" x14ac:dyDescent="0.25">
      <c r="B593" s="147"/>
      <c r="C593" s="130"/>
      <c r="D593" s="130"/>
      <c r="E593" s="130"/>
      <c r="F593" s="130"/>
      <c r="G593" s="1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</row>
    <row r="594" spans="2:29" ht="15.75" customHeight="1" x14ac:dyDescent="0.25">
      <c r="B594" s="147"/>
      <c r="C594" s="130"/>
      <c r="D594" s="130"/>
      <c r="E594" s="130"/>
      <c r="F594" s="130"/>
      <c r="G594" s="1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</row>
    <row r="595" spans="2:29" ht="15.75" customHeight="1" x14ac:dyDescent="0.25">
      <c r="B595" s="147"/>
      <c r="C595" s="130"/>
      <c r="D595" s="130"/>
      <c r="E595" s="130"/>
      <c r="F595" s="130"/>
      <c r="G595" s="1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</row>
    <row r="596" spans="2:29" ht="15.75" customHeight="1" x14ac:dyDescent="0.25">
      <c r="B596" s="147"/>
      <c r="C596" s="130"/>
      <c r="D596" s="130"/>
      <c r="E596" s="130"/>
      <c r="F596" s="130"/>
      <c r="G596" s="1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</row>
    <row r="597" spans="2:29" ht="15.75" customHeight="1" x14ac:dyDescent="0.25">
      <c r="B597" s="147"/>
      <c r="C597" s="130"/>
      <c r="D597" s="130"/>
      <c r="E597" s="130"/>
      <c r="F597" s="130"/>
      <c r="G597" s="1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</row>
    <row r="598" spans="2:29" ht="15.75" customHeight="1" x14ac:dyDescent="0.25">
      <c r="B598" s="147"/>
      <c r="C598" s="130"/>
      <c r="D598" s="130"/>
      <c r="E598" s="130"/>
      <c r="F598" s="130"/>
      <c r="G598" s="1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</row>
    <row r="599" spans="2:29" ht="15.75" customHeight="1" x14ac:dyDescent="0.25">
      <c r="B599" s="147"/>
      <c r="C599" s="130"/>
      <c r="D599" s="130"/>
      <c r="E599" s="130"/>
      <c r="F599" s="130"/>
      <c r="G599" s="1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</row>
    <row r="600" spans="2:29" ht="15.75" customHeight="1" x14ac:dyDescent="0.25">
      <c r="B600" s="147"/>
      <c r="C600" s="130"/>
      <c r="D600" s="130"/>
      <c r="E600" s="130"/>
      <c r="F600" s="130"/>
      <c r="G600" s="1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</row>
    <row r="601" spans="2:29" ht="15.75" customHeight="1" x14ac:dyDescent="0.25">
      <c r="B601" s="147"/>
      <c r="C601" s="130"/>
      <c r="D601" s="130"/>
      <c r="E601" s="130"/>
      <c r="F601" s="130"/>
      <c r="G601" s="1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</row>
    <row r="602" spans="2:29" ht="15.75" customHeight="1" x14ac:dyDescent="0.25">
      <c r="B602" s="147"/>
      <c r="C602" s="130"/>
      <c r="D602" s="130"/>
      <c r="E602" s="130"/>
      <c r="F602" s="130"/>
      <c r="G602" s="1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</row>
    <row r="603" spans="2:29" ht="15.75" customHeight="1" x14ac:dyDescent="0.25">
      <c r="B603" s="147"/>
      <c r="C603" s="130"/>
      <c r="D603" s="130"/>
      <c r="E603" s="130"/>
      <c r="F603" s="130"/>
      <c r="G603" s="1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</row>
    <row r="604" spans="2:29" ht="15.75" customHeight="1" x14ac:dyDescent="0.25">
      <c r="B604" s="147"/>
      <c r="C604" s="130"/>
      <c r="D604" s="130"/>
      <c r="E604" s="130"/>
      <c r="F604" s="130"/>
      <c r="G604" s="1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</row>
    <row r="605" spans="2:29" ht="15.75" customHeight="1" x14ac:dyDescent="0.25">
      <c r="B605" s="147"/>
      <c r="C605" s="130"/>
      <c r="D605" s="130"/>
      <c r="E605" s="130"/>
      <c r="F605" s="130"/>
      <c r="G605" s="1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</row>
    <row r="606" spans="2:29" ht="15.75" customHeight="1" x14ac:dyDescent="0.25">
      <c r="B606" s="147"/>
      <c r="C606" s="130"/>
      <c r="D606" s="130"/>
      <c r="E606" s="130"/>
      <c r="F606" s="130"/>
      <c r="G606" s="1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</row>
    <row r="607" spans="2:29" ht="15.75" customHeight="1" x14ac:dyDescent="0.25">
      <c r="B607" s="147"/>
      <c r="C607" s="130"/>
      <c r="D607" s="130"/>
      <c r="E607" s="130"/>
      <c r="F607" s="130"/>
      <c r="G607" s="1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</row>
    <row r="608" spans="2:29" ht="15.75" customHeight="1" x14ac:dyDescent="0.25">
      <c r="B608" s="147"/>
      <c r="C608" s="130"/>
      <c r="D608" s="130"/>
      <c r="E608" s="130"/>
      <c r="F608" s="130"/>
      <c r="G608" s="1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</row>
    <row r="609" spans="2:29" ht="15.75" customHeight="1" x14ac:dyDescent="0.25">
      <c r="B609" s="147"/>
      <c r="C609" s="130"/>
      <c r="D609" s="130"/>
      <c r="E609" s="130"/>
      <c r="F609" s="130"/>
      <c r="G609" s="1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</row>
    <row r="610" spans="2:29" ht="15.75" customHeight="1" x14ac:dyDescent="0.25">
      <c r="B610" s="147"/>
      <c r="C610" s="130"/>
      <c r="D610" s="130"/>
      <c r="E610" s="130"/>
      <c r="F610" s="130"/>
      <c r="G610" s="1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</row>
    <row r="611" spans="2:29" ht="15.75" customHeight="1" x14ac:dyDescent="0.25">
      <c r="B611" s="147"/>
      <c r="C611" s="130"/>
      <c r="D611" s="130"/>
      <c r="E611" s="130"/>
      <c r="F611" s="130"/>
      <c r="G611" s="1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</row>
    <row r="612" spans="2:29" ht="15.75" customHeight="1" x14ac:dyDescent="0.25">
      <c r="B612" s="147"/>
      <c r="C612" s="130"/>
      <c r="D612" s="130"/>
      <c r="E612" s="130"/>
      <c r="F612" s="130"/>
      <c r="G612" s="1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</row>
    <row r="613" spans="2:29" ht="15.75" customHeight="1" x14ac:dyDescent="0.25">
      <c r="B613" s="147"/>
      <c r="C613" s="130"/>
      <c r="D613" s="130"/>
      <c r="E613" s="130"/>
      <c r="F613" s="130"/>
      <c r="G613" s="1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</row>
    <row r="614" spans="2:29" ht="15.75" customHeight="1" x14ac:dyDescent="0.25">
      <c r="B614" s="147"/>
      <c r="C614" s="130"/>
      <c r="D614" s="130"/>
      <c r="E614" s="130"/>
      <c r="F614" s="130"/>
      <c r="G614" s="1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</row>
    <row r="615" spans="2:29" ht="15.75" customHeight="1" x14ac:dyDescent="0.25">
      <c r="B615" s="147"/>
      <c r="C615" s="130"/>
      <c r="D615" s="130"/>
      <c r="E615" s="130"/>
      <c r="F615" s="130"/>
      <c r="G615" s="1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</row>
    <row r="616" spans="2:29" ht="15.75" customHeight="1" x14ac:dyDescent="0.25">
      <c r="B616" s="147"/>
      <c r="C616" s="130"/>
      <c r="D616" s="130"/>
      <c r="E616" s="130"/>
      <c r="F616" s="130"/>
      <c r="G616" s="1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</row>
    <row r="617" spans="2:29" ht="15.75" customHeight="1" x14ac:dyDescent="0.25">
      <c r="B617" s="147"/>
      <c r="C617" s="130"/>
      <c r="D617" s="130"/>
      <c r="E617" s="130"/>
      <c r="F617" s="130"/>
      <c r="G617" s="1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</row>
    <row r="618" spans="2:29" ht="15.75" customHeight="1" x14ac:dyDescent="0.25">
      <c r="B618" s="147"/>
      <c r="C618" s="130"/>
      <c r="D618" s="130"/>
      <c r="E618" s="130"/>
      <c r="F618" s="130"/>
      <c r="G618" s="1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</row>
    <row r="619" spans="2:29" ht="15.75" customHeight="1" x14ac:dyDescent="0.25">
      <c r="B619" s="147"/>
      <c r="C619" s="130"/>
      <c r="D619" s="130"/>
      <c r="E619" s="130"/>
      <c r="F619" s="130"/>
      <c r="G619" s="1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</row>
    <row r="620" spans="2:29" ht="15.75" customHeight="1" x14ac:dyDescent="0.25">
      <c r="B620" s="147"/>
      <c r="C620" s="130"/>
      <c r="D620" s="130"/>
      <c r="E620" s="130"/>
      <c r="F620" s="130"/>
      <c r="G620" s="1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</row>
    <row r="621" spans="2:29" ht="15.75" customHeight="1" x14ac:dyDescent="0.25">
      <c r="B621" s="147"/>
      <c r="C621" s="130"/>
      <c r="D621" s="130"/>
      <c r="E621" s="130"/>
      <c r="F621" s="130"/>
      <c r="G621" s="1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</row>
    <row r="622" spans="2:29" ht="15.75" customHeight="1" x14ac:dyDescent="0.25">
      <c r="B622" s="147"/>
      <c r="C622" s="130"/>
      <c r="D622" s="130"/>
      <c r="E622" s="130"/>
      <c r="F622" s="130"/>
      <c r="G622" s="1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</row>
    <row r="623" spans="2:29" ht="15.75" customHeight="1" x14ac:dyDescent="0.25">
      <c r="B623" s="147"/>
      <c r="C623" s="130"/>
      <c r="D623" s="130"/>
      <c r="E623" s="130"/>
      <c r="F623" s="130"/>
      <c r="G623" s="1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</row>
    <row r="624" spans="2:29" ht="15.75" customHeight="1" x14ac:dyDescent="0.25">
      <c r="B624" s="147"/>
      <c r="C624" s="130"/>
      <c r="D624" s="130"/>
      <c r="E624" s="130"/>
      <c r="F624" s="130"/>
      <c r="G624" s="1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</row>
    <row r="625" spans="2:29" ht="15.75" customHeight="1" x14ac:dyDescent="0.25">
      <c r="B625" s="147"/>
      <c r="C625" s="130"/>
      <c r="D625" s="130"/>
      <c r="E625" s="130"/>
      <c r="F625" s="130"/>
      <c r="G625" s="1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</row>
    <row r="626" spans="2:29" ht="15.75" customHeight="1" x14ac:dyDescent="0.25">
      <c r="B626" s="147"/>
      <c r="C626" s="130"/>
      <c r="D626" s="130"/>
      <c r="E626" s="130"/>
      <c r="F626" s="130"/>
      <c r="G626" s="1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</row>
    <row r="627" spans="2:29" ht="15.75" customHeight="1" x14ac:dyDescent="0.25">
      <c r="B627" s="147"/>
      <c r="C627" s="130"/>
      <c r="D627" s="130"/>
      <c r="E627" s="130"/>
      <c r="F627" s="130"/>
      <c r="G627" s="1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</row>
    <row r="628" spans="2:29" ht="15.75" customHeight="1" x14ac:dyDescent="0.25">
      <c r="B628" s="147"/>
      <c r="C628" s="130"/>
      <c r="D628" s="130"/>
      <c r="E628" s="130"/>
      <c r="F628" s="130"/>
      <c r="G628" s="1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</row>
    <row r="629" spans="2:29" ht="15.75" customHeight="1" x14ac:dyDescent="0.25">
      <c r="B629" s="147"/>
      <c r="C629" s="130"/>
      <c r="D629" s="130"/>
      <c r="E629" s="130"/>
      <c r="F629" s="130"/>
      <c r="G629" s="1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</row>
    <row r="630" spans="2:29" ht="15.75" customHeight="1" x14ac:dyDescent="0.25">
      <c r="B630" s="147"/>
      <c r="C630" s="130"/>
      <c r="D630" s="130"/>
      <c r="E630" s="130"/>
      <c r="F630" s="130"/>
      <c r="G630" s="1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</row>
    <row r="631" spans="2:29" ht="15.75" customHeight="1" x14ac:dyDescent="0.25">
      <c r="B631" s="147"/>
      <c r="C631" s="130"/>
      <c r="D631" s="130"/>
      <c r="E631" s="130"/>
      <c r="F631" s="130"/>
      <c r="G631" s="1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</row>
    <row r="632" spans="2:29" ht="15.75" customHeight="1" x14ac:dyDescent="0.25">
      <c r="B632" s="147"/>
      <c r="C632" s="130"/>
      <c r="D632" s="130"/>
      <c r="E632" s="130"/>
      <c r="F632" s="130"/>
      <c r="G632" s="1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</row>
    <row r="633" spans="2:29" ht="15.75" customHeight="1" x14ac:dyDescent="0.25">
      <c r="B633" s="147"/>
      <c r="C633" s="130"/>
      <c r="D633" s="130"/>
      <c r="E633" s="130"/>
      <c r="F633" s="130"/>
      <c r="G633" s="1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</row>
    <row r="634" spans="2:29" ht="15.75" customHeight="1" x14ac:dyDescent="0.25">
      <c r="B634" s="147"/>
      <c r="C634" s="130"/>
      <c r="D634" s="130"/>
      <c r="E634" s="130"/>
      <c r="F634" s="130"/>
      <c r="G634" s="1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</row>
    <row r="635" spans="2:29" ht="15.75" customHeight="1" x14ac:dyDescent="0.25">
      <c r="B635" s="147"/>
      <c r="C635" s="130"/>
      <c r="D635" s="130"/>
      <c r="E635" s="130"/>
      <c r="F635" s="130"/>
      <c r="G635" s="1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</row>
    <row r="636" spans="2:29" ht="15.75" customHeight="1" x14ac:dyDescent="0.25">
      <c r="B636" s="147"/>
      <c r="C636" s="130"/>
      <c r="D636" s="130"/>
      <c r="E636" s="130"/>
      <c r="F636" s="130"/>
      <c r="G636" s="1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</row>
    <row r="637" spans="2:29" ht="15.75" customHeight="1" x14ac:dyDescent="0.25">
      <c r="B637" s="147"/>
      <c r="C637" s="130"/>
      <c r="D637" s="130"/>
      <c r="E637" s="130"/>
      <c r="F637" s="130"/>
      <c r="G637" s="1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</row>
    <row r="638" spans="2:29" ht="15.75" customHeight="1" x14ac:dyDescent="0.25">
      <c r="B638" s="147"/>
      <c r="C638" s="130"/>
      <c r="D638" s="130"/>
      <c r="E638" s="130"/>
      <c r="F638" s="130"/>
      <c r="G638" s="1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</row>
    <row r="639" spans="2:29" ht="15.75" customHeight="1" x14ac:dyDescent="0.25">
      <c r="B639" s="147"/>
      <c r="C639" s="130"/>
      <c r="D639" s="130"/>
      <c r="E639" s="130"/>
      <c r="F639" s="130"/>
      <c r="G639" s="1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</row>
    <row r="640" spans="2:29" ht="15.75" customHeight="1" x14ac:dyDescent="0.25">
      <c r="B640" s="147"/>
      <c r="C640" s="130"/>
      <c r="D640" s="130"/>
      <c r="E640" s="130"/>
      <c r="F640" s="130"/>
      <c r="G640" s="1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</row>
    <row r="641" spans="2:29" ht="15.75" customHeight="1" x14ac:dyDescent="0.25">
      <c r="B641" s="147"/>
      <c r="C641" s="130"/>
      <c r="D641" s="130"/>
      <c r="E641" s="130"/>
      <c r="F641" s="130"/>
      <c r="G641" s="1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</row>
    <row r="642" spans="2:29" ht="15.75" customHeight="1" x14ac:dyDescent="0.25">
      <c r="B642" s="147"/>
      <c r="C642" s="130"/>
      <c r="D642" s="130"/>
      <c r="E642" s="130"/>
      <c r="F642" s="130"/>
      <c r="G642" s="1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</row>
    <row r="643" spans="2:29" ht="15.75" customHeight="1" x14ac:dyDescent="0.25">
      <c r="B643" s="147"/>
      <c r="C643" s="130"/>
      <c r="D643" s="130"/>
      <c r="E643" s="130"/>
      <c r="F643" s="130"/>
      <c r="G643" s="1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</row>
    <row r="644" spans="2:29" ht="15.75" customHeight="1" x14ac:dyDescent="0.25">
      <c r="B644" s="147"/>
      <c r="C644" s="130"/>
      <c r="D644" s="130"/>
      <c r="E644" s="130"/>
      <c r="F644" s="130"/>
      <c r="G644" s="1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</row>
    <row r="645" spans="2:29" ht="15.75" customHeight="1" x14ac:dyDescent="0.25">
      <c r="B645" s="147"/>
      <c r="C645" s="130"/>
      <c r="D645" s="130"/>
      <c r="E645" s="130"/>
      <c r="F645" s="130"/>
      <c r="G645" s="1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</row>
    <row r="646" spans="2:29" ht="15.75" customHeight="1" x14ac:dyDescent="0.25">
      <c r="B646" s="147"/>
      <c r="C646" s="130"/>
      <c r="D646" s="130"/>
      <c r="E646" s="130"/>
      <c r="F646" s="130"/>
      <c r="G646" s="1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</row>
    <row r="647" spans="2:29" ht="15.75" customHeight="1" x14ac:dyDescent="0.25">
      <c r="B647" s="147"/>
      <c r="C647" s="130"/>
      <c r="D647" s="130"/>
      <c r="E647" s="130"/>
      <c r="F647" s="130"/>
      <c r="G647" s="1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</row>
    <row r="648" spans="2:29" ht="15.75" customHeight="1" x14ac:dyDescent="0.25">
      <c r="B648" s="147"/>
      <c r="C648" s="130"/>
      <c r="D648" s="130"/>
      <c r="E648" s="130"/>
      <c r="F648" s="130"/>
      <c r="G648" s="1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</row>
    <row r="649" spans="2:29" ht="15.75" customHeight="1" x14ac:dyDescent="0.25">
      <c r="B649" s="147"/>
      <c r="C649" s="130"/>
      <c r="D649" s="130"/>
      <c r="E649" s="130"/>
      <c r="F649" s="130"/>
      <c r="G649" s="1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</row>
    <row r="650" spans="2:29" ht="15.75" customHeight="1" x14ac:dyDescent="0.25">
      <c r="B650" s="147"/>
      <c r="C650" s="130"/>
      <c r="D650" s="130"/>
      <c r="E650" s="130"/>
      <c r="F650" s="130"/>
      <c r="G650" s="1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</row>
    <row r="651" spans="2:29" ht="15.75" customHeight="1" x14ac:dyDescent="0.25">
      <c r="B651" s="147"/>
      <c r="C651" s="130"/>
      <c r="D651" s="130"/>
      <c r="E651" s="130"/>
      <c r="F651" s="130"/>
      <c r="G651" s="1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</row>
    <row r="652" spans="2:29" ht="15.75" customHeight="1" x14ac:dyDescent="0.25">
      <c r="B652" s="147"/>
      <c r="C652" s="130"/>
      <c r="D652" s="130"/>
      <c r="E652" s="130"/>
      <c r="F652" s="130"/>
      <c r="G652" s="1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</row>
    <row r="653" spans="2:29" ht="15.75" customHeight="1" x14ac:dyDescent="0.25">
      <c r="B653" s="147"/>
      <c r="C653" s="130"/>
      <c r="D653" s="130"/>
      <c r="E653" s="130"/>
      <c r="F653" s="130"/>
      <c r="G653" s="1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</row>
    <row r="654" spans="2:29" ht="15.75" customHeight="1" x14ac:dyDescent="0.25">
      <c r="B654" s="147"/>
      <c r="C654" s="130"/>
      <c r="D654" s="130"/>
      <c r="E654" s="130"/>
      <c r="F654" s="130"/>
      <c r="G654" s="1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</row>
    <row r="655" spans="2:29" ht="15.75" customHeight="1" x14ac:dyDescent="0.25">
      <c r="B655" s="147"/>
      <c r="C655" s="130"/>
      <c r="D655" s="130"/>
      <c r="E655" s="130"/>
      <c r="F655" s="130"/>
      <c r="G655" s="1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</row>
    <row r="656" spans="2:29" ht="15.75" customHeight="1" x14ac:dyDescent="0.25">
      <c r="B656" s="147"/>
      <c r="C656" s="130"/>
      <c r="D656" s="130"/>
      <c r="E656" s="130"/>
      <c r="F656" s="130"/>
      <c r="G656" s="1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</row>
    <row r="657" spans="2:29" ht="15.75" customHeight="1" x14ac:dyDescent="0.25">
      <c r="B657" s="147"/>
      <c r="C657" s="130"/>
      <c r="D657" s="130"/>
      <c r="E657" s="130"/>
      <c r="F657" s="130"/>
      <c r="G657" s="1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</row>
    <row r="658" spans="2:29" ht="15.75" customHeight="1" x14ac:dyDescent="0.25">
      <c r="B658" s="147"/>
      <c r="C658" s="130"/>
      <c r="D658" s="130"/>
      <c r="E658" s="130"/>
      <c r="F658" s="130"/>
      <c r="G658" s="1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</row>
    <row r="659" spans="2:29" ht="15.75" customHeight="1" x14ac:dyDescent="0.25">
      <c r="B659" s="147"/>
      <c r="C659" s="130"/>
      <c r="D659" s="130"/>
      <c r="E659" s="130"/>
      <c r="F659" s="130"/>
      <c r="G659" s="1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</row>
    <row r="660" spans="2:29" ht="15.75" customHeight="1" x14ac:dyDescent="0.25">
      <c r="B660" s="147"/>
      <c r="C660" s="130"/>
      <c r="D660" s="130"/>
      <c r="E660" s="130"/>
      <c r="F660" s="130"/>
      <c r="G660" s="1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</row>
    <row r="661" spans="2:29" ht="15.75" customHeight="1" x14ac:dyDescent="0.25">
      <c r="B661" s="147"/>
      <c r="C661" s="130"/>
      <c r="D661" s="130"/>
      <c r="E661" s="130"/>
      <c r="F661" s="130"/>
      <c r="G661" s="1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</row>
    <row r="662" spans="2:29" ht="15.75" customHeight="1" x14ac:dyDescent="0.25">
      <c r="B662" s="147"/>
      <c r="C662" s="130"/>
      <c r="D662" s="130"/>
      <c r="E662" s="130"/>
      <c r="F662" s="130"/>
      <c r="G662" s="1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</row>
    <row r="663" spans="2:29" ht="15.75" customHeight="1" x14ac:dyDescent="0.25">
      <c r="B663" s="147"/>
      <c r="C663" s="130"/>
      <c r="D663" s="130"/>
      <c r="E663" s="130"/>
      <c r="F663" s="130"/>
      <c r="G663" s="1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</row>
    <row r="664" spans="2:29" ht="15.75" customHeight="1" x14ac:dyDescent="0.25">
      <c r="B664" s="147"/>
      <c r="C664" s="130"/>
      <c r="D664" s="130"/>
      <c r="E664" s="130"/>
      <c r="F664" s="130"/>
      <c r="G664" s="1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</row>
    <row r="665" spans="2:29" ht="15.75" customHeight="1" x14ac:dyDescent="0.25">
      <c r="B665" s="147"/>
      <c r="C665" s="130"/>
      <c r="D665" s="130"/>
      <c r="E665" s="130"/>
      <c r="F665" s="130"/>
      <c r="G665" s="1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</row>
    <row r="666" spans="2:29" ht="15.75" customHeight="1" x14ac:dyDescent="0.25">
      <c r="B666" s="147"/>
      <c r="C666" s="130"/>
      <c r="D666" s="130"/>
      <c r="E666" s="130"/>
      <c r="F666" s="130"/>
      <c r="G666" s="1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</row>
    <row r="667" spans="2:29" ht="15.75" customHeight="1" x14ac:dyDescent="0.25">
      <c r="B667" s="147"/>
      <c r="C667" s="130"/>
      <c r="D667" s="130"/>
      <c r="E667" s="130"/>
      <c r="F667" s="130"/>
      <c r="G667" s="1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</row>
    <row r="668" spans="2:29" ht="15.75" customHeight="1" x14ac:dyDescent="0.25">
      <c r="B668" s="147"/>
      <c r="C668" s="130"/>
      <c r="D668" s="130"/>
      <c r="E668" s="130"/>
      <c r="F668" s="130"/>
      <c r="G668" s="1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</row>
    <row r="669" spans="2:29" ht="15.75" customHeight="1" x14ac:dyDescent="0.25">
      <c r="B669" s="147"/>
      <c r="C669" s="130"/>
      <c r="D669" s="130"/>
      <c r="E669" s="130"/>
      <c r="F669" s="130"/>
      <c r="G669" s="1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</row>
    <row r="670" spans="2:29" ht="15.75" customHeight="1" x14ac:dyDescent="0.25">
      <c r="B670" s="147"/>
      <c r="C670" s="130"/>
      <c r="D670" s="130"/>
      <c r="E670" s="130"/>
      <c r="F670" s="130"/>
      <c r="G670" s="1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</row>
    <row r="671" spans="2:29" ht="15.75" customHeight="1" x14ac:dyDescent="0.25">
      <c r="B671" s="147"/>
      <c r="C671" s="130"/>
      <c r="D671" s="130"/>
      <c r="E671" s="130"/>
      <c r="F671" s="130"/>
      <c r="G671" s="1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</row>
    <row r="672" spans="2:29" ht="15.75" customHeight="1" x14ac:dyDescent="0.25">
      <c r="B672" s="147"/>
      <c r="C672" s="130"/>
      <c r="D672" s="130"/>
      <c r="E672" s="130"/>
      <c r="F672" s="130"/>
      <c r="G672" s="1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</row>
    <row r="673" spans="2:29" ht="15.75" customHeight="1" x14ac:dyDescent="0.25">
      <c r="B673" s="147"/>
      <c r="C673" s="130"/>
      <c r="D673" s="130"/>
      <c r="E673" s="130"/>
      <c r="F673" s="130"/>
      <c r="G673" s="1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</row>
    <row r="674" spans="2:29" ht="15.75" customHeight="1" x14ac:dyDescent="0.25">
      <c r="B674" s="147"/>
      <c r="C674" s="130"/>
      <c r="D674" s="130"/>
      <c r="E674" s="130"/>
      <c r="F674" s="130"/>
      <c r="G674" s="1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</row>
    <row r="675" spans="2:29" ht="15.75" customHeight="1" x14ac:dyDescent="0.25">
      <c r="B675" s="147"/>
      <c r="C675" s="130"/>
      <c r="D675" s="130"/>
      <c r="E675" s="130"/>
      <c r="F675" s="130"/>
      <c r="G675" s="1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</row>
    <row r="676" spans="2:29" ht="15.75" customHeight="1" x14ac:dyDescent="0.25">
      <c r="B676" s="147"/>
      <c r="C676" s="130"/>
      <c r="D676" s="130"/>
      <c r="E676" s="130"/>
      <c r="F676" s="130"/>
      <c r="G676" s="1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</row>
    <row r="677" spans="2:29" ht="15.75" customHeight="1" x14ac:dyDescent="0.25">
      <c r="B677" s="147"/>
      <c r="C677" s="130"/>
      <c r="D677" s="130"/>
      <c r="E677" s="130"/>
      <c r="F677" s="130"/>
      <c r="G677" s="1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</row>
    <row r="678" spans="2:29" ht="15.75" customHeight="1" x14ac:dyDescent="0.25">
      <c r="B678" s="147"/>
      <c r="C678" s="130"/>
      <c r="D678" s="130"/>
      <c r="E678" s="130"/>
      <c r="F678" s="130"/>
      <c r="G678" s="1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</row>
    <row r="679" spans="2:29" ht="15.75" customHeight="1" x14ac:dyDescent="0.25">
      <c r="B679" s="147"/>
      <c r="C679" s="130"/>
      <c r="D679" s="130"/>
      <c r="E679" s="130"/>
      <c r="F679" s="130"/>
      <c r="G679" s="1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</row>
    <row r="680" spans="2:29" ht="15.75" customHeight="1" x14ac:dyDescent="0.25">
      <c r="B680" s="147"/>
      <c r="C680" s="130"/>
      <c r="D680" s="130"/>
      <c r="E680" s="130"/>
      <c r="F680" s="130"/>
      <c r="G680" s="1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</row>
    <row r="681" spans="2:29" ht="15.75" customHeight="1" x14ac:dyDescent="0.25">
      <c r="B681" s="147"/>
      <c r="C681" s="130"/>
      <c r="D681" s="130"/>
      <c r="E681" s="130"/>
      <c r="F681" s="130"/>
      <c r="G681" s="1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</row>
    <row r="682" spans="2:29" ht="15.75" customHeight="1" x14ac:dyDescent="0.25">
      <c r="B682" s="147"/>
      <c r="C682" s="130"/>
      <c r="D682" s="130"/>
      <c r="E682" s="130"/>
      <c r="F682" s="130"/>
      <c r="G682" s="1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</row>
    <row r="683" spans="2:29" ht="15.75" customHeight="1" x14ac:dyDescent="0.25">
      <c r="B683" s="147"/>
      <c r="C683" s="130"/>
      <c r="D683" s="130"/>
      <c r="E683" s="130"/>
      <c r="F683" s="130"/>
      <c r="G683" s="1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</row>
    <row r="684" spans="2:29" ht="15.75" customHeight="1" x14ac:dyDescent="0.25">
      <c r="B684" s="147"/>
      <c r="C684" s="130"/>
      <c r="D684" s="130"/>
      <c r="E684" s="130"/>
      <c r="F684" s="130"/>
      <c r="G684" s="1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</row>
    <row r="685" spans="2:29" ht="15.75" customHeight="1" x14ac:dyDescent="0.25">
      <c r="B685" s="147"/>
      <c r="C685" s="130"/>
      <c r="D685" s="130"/>
      <c r="E685" s="130"/>
      <c r="F685" s="130"/>
      <c r="G685" s="1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</row>
    <row r="686" spans="2:29" ht="15.75" customHeight="1" x14ac:dyDescent="0.25">
      <c r="B686" s="147"/>
      <c r="C686" s="130"/>
      <c r="D686" s="130"/>
      <c r="E686" s="130"/>
      <c r="F686" s="130"/>
      <c r="G686" s="1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</row>
    <row r="687" spans="2:29" ht="15.75" customHeight="1" x14ac:dyDescent="0.25">
      <c r="B687" s="147"/>
      <c r="C687" s="130"/>
      <c r="D687" s="130"/>
      <c r="E687" s="130"/>
      <c r="F687" s="130"/>
      <c r="G687" s="1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</row>
    <row r="688" spans="2:29" ht="15.75" customHeight="1" x14ac:dyDescent="0.25">
      <c r="B688" s="147"/>
      <c r="C688" s="130"/>
      <c r="D688" s="130"/>
      <c r="E688" s="130"/>
      <c r="F688" s="130"/>
      <c r="G688" s="1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</row>
    <row r="689" spans="2:29" ht="15.75" customHeight="1" x14ac:dyDescent="0.25">
      <c r="B689" s="147"/>
      <c r="C689" s="130"/>
      <c r="D689" s="130"/>
      <c r="E689" s="130"/>
      <c r="F689" s="130"/>
      <c r="G689" s="1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</row>
    <row r="690" spans="2:29" ht="15.75" customHeight="1" x14ac:dyDescent="0.25">
      <c r="B690" s="147"/>
      <c r="C690" s="130"/>
      <c r="D690" s="130"/>
      <c r="E690" s="130"/>
      <c r="F690" s="130"/>
      <c r="G690" s="1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</row>
    <row r="691" spans="2:29" ht="15.75" customHeight="1" x14ac:dyDescent="0.25">
      <c r="B691" s="147"/>
      <c r="C691" s="130"/>
      <c r="D691" s="130"/>
      <c r="E691" s="130"/>
      <c r="F691" s="130"/>
      <c r="G691" s="1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</row>
    <row r="692" spans="2:29" ht="15.75" customHeight="1" x14ac:dyDescent="0.25">
      <c r="B692" s="147"/>
      <c r="C692" s="130"/>
      <c r="D692" s="130"/>
      <c r="E692" s="130"/>
      <c r="F692" s="130"/>
      <c r="G692" s="1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</row>
    <row r="693" spans="2:29" ht="15.75" customHeight="1" x14ac:dyDescent="0.25">
      <c r="B693" s="147"/>
      <c r="C693" s="130"/>
      <c r="D693" s="130"/>
      <c r="E693" s="130"/>
      <c r="F693" s="130"/>
      <c r="G693" s="1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</row>
    <row r="694" spans="2:29" ht="15.75" customHeight="1" x14ac:dyDescent="0.25">
      <c r="B694" s="147"/>
      <c r="C694" s="130"/>
      <c r="D694" s="130"/>
      <c r="E694" s="130"/>
      <c r="F694" s="130"/>
      <c r="G694" s="1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</row>
    <row r="695" spans="2:29" ht="15.75" customHeight="1" x14ac:dyDescent="0.25">
      <c r="B695" s="147"/>
      <c r="C695" s="130"/>
      <c r="D695" s="130"/>
      <c r="E695" s="130"/>
      <c r="F695" s="130"/>
      <c r="G695" s="1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</row>
    <row r="696" spans="2:29" ht="15.75" customHeight="1" x14ac:dyDescent="0.25">
      <c r="B696" s="147"/>
      <c r="C696" s="130"/>
      <c r="D696" s="130"/>
      <c r="E696" s="130"/>
      <c r="F696" s="130"/>
      <c r="G696" s="1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</row>
    <row r="697" spans="2:29" ht="15.75" customHeight="1" x14ac:dyDescent="0.25">
      <c r="B697" s="147"/>
      <c r="C697" s="130"/>
      <c r="D697" s="130"/>
      <c r="E697" s="130"/>
      <c r="F697" s="130"/>
      <c r="G697" s="1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</row>
    <row r="698" spans="2:29" ht="15.75" customHeight="1" x14ac:dyDescent="0.25">
      <c r="B698" s="147"/>
      <c r="C698" s="130"/>
      <c r="D698" s="130"/>
      <c r="E698" s="130"/>
      <c r="F698" s="130"/>
      <c r="G698" s="1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</row>
    <row r="699" spans="2:29" ht="15.75" customHeight="1" x14ac:dyDescent="0.25">
      <c r="B699" s="147"/>
      <c r="C699" s="130"/>
      <c r="D699" s="130"/>
      <c r="E699" s="130"/>
      <c r="F699" s="130"/>
      <c r="G699" s="1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</row>
    <row r="700" spans="2:29" ht="15.75" customHeight="1" x14ac:dyDescent="0.25">
      <c r="B700" s="147"/>
      <c r="C700" s="130"/>
      <c r="D700" s="130"/>
      <c r="E700" s="130"/>
      <c r="F700" s="130"/>
      <c r="G700" s="1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</row>
    <row r="701" spans="2:29" ht="15.75" customHeight="1" x14ac:dyDescent="0.25">
      <c r="B701" s="147"/>
      <c r="C701" s="130"/>
      <c r="D701" s="130"/>
      <c r="E701" s="130"/>
      <c r="F701" s="130"/>
      <c r="G701" s="1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</row>
    <row r="702" spans="2:29" ht="15.75" customHeight="1" x14ac:dyDescent="0.25">
      <c r="B702" s="147"/>
      <c r="C702" s="130"/>
      <c r="D702" s="130"/>
      <c r="E702" s="130"/>
      <c r="F702" s="130"/>
      <c r="G702" s="1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</row>
    <row r="703" spans="2:29" ht="15.75" customHeight="1" x14ac:dyDescent="0.25">
      <c r="B703" s="147"/>
      <c r="C703" s="130"/>
      <c r="D703" s="130"/>
      <c r="E703" s="130"/>
      <c r="F703" s="130"/>
      <c r="G703" s="1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</row>
    <row r="704" spans="2:29" ht="15.75" customHeight="1" x14ac:dyDescent="0.25">
      <c r="B704" s="147"/>
      <c r="C704" s="130"/>
      <c r="D704" s="130"/>
      <c r="E704" s="130"/>
      <c r="F704" s="130"/>
      <c r="G704" s="1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</row>
    <row r="705" spans="2:29" ht="15.75" customHeight="1" x14ac:dyDescent="0.25">
      <c r="B705" s="147"/>
      <c r="C705" s="130"/>
      <c r="D705" s="130"/>
      <c r="E705" s="130"/>
      <c r="F705" s="130"/>
      <c r="G705" s="1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</row>
    <row r="706" spans="2:29" ht="15.75" customHeight="1" x14ac:dyDescent="0.25">
      <c r="B706" s="147"/>
      <c r="C706" s="130"/>
      <c r="D706" s="130"/>
      <c r="E706" s="130"/>
      <c r="F706" s="130"/>
      <c r="G706" s="1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</row>
    <row r="707" spans="2:29" ht="15.75" customHeight="1" x14ac:dyDescent="0.25">
      <c r="B707" s="147"/>
      <c r="C707" s="130"/>
      <c r="D707" s="130"/>
      <c r="E707" s="130"/>
      <c r="F707" s="130"/>
      <c r="G707" s="1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</row>
    <row r="708" spans="2:29" ht="15.75" customHeight="1" x14ac:dyDescent="0.25">
      <c r="B708" s="147"/>
      <c r="C708" s="130"/>
      <c r="D708" s="130"/>
      <c r="E708" s="130"/>
      <c r="F708" s="130"/>
      <c r="G708" s="1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</row>
    <row r="709" spans="2:29" ht="15.75" customHeight="1" x14ac:dyDescent="0.25">
      <c r="B709" s="147"/>
      <c r="C709" s="130"/>
      <c r="D709" s="130"/>
      <c r="E709" s="130"/>
      <c r="F709" s="130"/>
      <c r="G709" s="1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</row>
    <row r="710" spans="2:29" ht="15.75" customHeight="1" x14ac:dyDescent="0.25">
      <c r="B710" s="147"/>
      <c r="C710" s="130"/>
      <c r="D710" s="130"/>
      <c r="E710" s="130"/>
      <c r="F710" s="130"/>
      <c r="G710" s="1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</row>
    <row r="711" spans="2:29" ht="15.75" customHeight="1" x14ac:dyDescent="0.25">
      <c r="B711" s="147"/>
      <c r="C711" s="130"/>
      <c r="D711" s="130"/>
      <c r="E711" s="130"/>
      <c r="F711" s="130"/>
      <c r="G711" s="1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</row>
    <row r="712" spans="2:29" ht="15.75" customHeight="1" x14ac:dyDescent="0.25">
      <c r="B712" s="147"/>
      <c r="C712" s="130"/>
      <c r="D712" s="130"/>
      <c r="E712" s="130"/>
      <c r="F712" s="130"/>
      <c r="G712" s="1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</row>
    <row r="713" spans="2:29" ht="15.75" customHeight="1" x14ac:dyDescent="0.25">
      <c r="B713" s="147"/>
      <c r="C713" s="130"/>
      <c r="D713" s="130"/>
      <c r="E713" s="130"/>
      <c r="F713" s="130"/>
      <c r="G713" s="1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</row>
    <row r="714" spans="2:29" ht="15.75" customHeight="1" x14ac:dyDescent="0.25">
      <c r="B714" s="147"/>
      <c r="C714" s="130"/>
      <c r="D714" s="130"/>
      <c r="E714" s="130"/>
      <c r="F714" s="130"/>
      <c r="G714" s="1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</row>
    <row r="715" spans="2:29" ht="15.75" customHeight="1" x14ac:dyDescent="0.25">
      <c r="B715" s="147"/>
      <c r="C715" s="130"/>
      <c r="D715" s="130"/>
      <c r="E715" s="130"/>
      <c r="F715" s="130"/>
      <c r="G715" s="1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</row>
    <row r="716" spans="2:29" ht="15.75" customHeight="1" x14ac:dyDescent="0.25">
      <c r="B716" s="147"/>
      <c r="C716" s="130"/>
      <c r="D716" s="130"/>
      <c r="E716" s="130"/>
      <c r="F716" s="130"/>
      <c r="G716" s="1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</row>
    <row r="717" spans="2:29" ht="15.75" customHeight="1" x14ac:dyDescent="0.25">
      <c r="B717" s="147"/>
      <c r="C717" s="130"/>
      <c r="D717" s="130"/>
      <c r="E717" s="130"/>
      <c r="F717" s="130"/>
      <c r="G717" s="1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</row>
    <row r="718" spans="2:29" ht="15.75" customHeight="1" x14ac:dyDescent="0.25">
      <c r="B718" s="147"/>
      <c r="C718" s="130"/>
      <c r="D718" s="130"/>
      <c r="E718" s="130"/>
      <c r="F718" s="130"/>
      <c r="G718" s="1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</row>
    <row r="719" spans="2:29" ht="15.75" customHeight="1" x14ac:dyDescent="0.25">
      <c r="B719" s="147"/>
      <c r="C719" s="130"/>
      <c r="D719" s="130"/>
      <c r="E719" s="130"/>
      <c r="F719" s="130"/>
      <c r="G719" s="1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</row>
    <row r="720" spans="2:29" ht="15.75" customHeight="1" x14ac:dyDescent="0.25">
      <c r="B720" s="147"/>
      <c r="C720" s="130"/>
      <c r="D720" s="130"/>
      <c r="E720" s="130"/>
      <c r="F720" s="130"/>
      <c r="G720" s="1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</row>
    <row r="721" spans="2:29" ht="15.75" customHeight="1" x14ac:dyDescent="0.25">
      <c r="B721" s="147"/>
      <c r="C721" s="130"/>
      <c r="D721" s="130"/>
      <c r="E721" s="130"/>
      <c r="F721" s="130"/>
      <c r="G721" s="1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</row>
    <row r="722" spans="2:29" ht="15.75" customHeight="1" x14ac:dyDescent="0.25">
      <c r="B722" s="147"/>
      <c r="C722" s="130"/>
      <c r="D722" s="130"/>
      <c r="E722" s="130"/>
      <c r="F722" s="130"/>
      <c r="G722" s="1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</row>
    <row r="723" spans="2:29" ht="15.75" customHeight="1" x14ac:dyDescent="0.25">
      <c r="B723" s="147"/>
      <c r="C723" s="130"/>
      <c r="D723" s="130"/>
      <c r="E723" s="130"/>
      <c r="F723" s="130"/>
      <c r="G723" s="1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</row>
    <row r="724" spans="2:29" ht="15.75" customHeight="1" x14ac:dyDescent="0.25">
      <c r="B724" s="147"/>
      <c r="C724" s="130"/>
      <c r="D724" s="130"/>
      <c r="E724" s="130"/>
      <c r="F724" s="130"/>
      <c r="G724" s="1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</row>
    <row r="725" spans="2:29" ht="15.75" customHeight="1" x14ac:dyDescent="0.25">
      <c r="B725" s="147"/>
      <c r="C725" s="130"/>
      <c r="D725" s="130"/>
      <c r="E725" s="130"/>
      <c r="F725" s="130"/>
      <c r="G725" s="1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</row>
    <row r="726" spans="2:29" ht="15.75" customHeight="1" x14ac:dyDescent="0.25">
      <c r="B726" s="147"/>
      <c r="C726" s="130"/>
      <c r="D726" s="130"/>
      <c r="E726" s="130"/>
      <c r="F726" s="130"/>
      <c r="G726" s="1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</row>
    <row r="727" spans="2:29" ht="15.75" customHeight="1" x14ac:dyDescent="0.25">
      <c r="B727" s="147"/>
      <c r="C727" s="130"/>
      <c r="D727" s="130"/>
      <c r="E727" s="130"/>
      <c r="F727" s="130"/>
      <c r="G727" s="1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</row>
    <row r="728" spans="2:29" ht="15.75" customHeight="1" x14ac:dyDescent="0.25">
      <c r="B728" s="147"/>
      <c r="C728" s="130"/>
      <c r="D728" s="130"/>
      <c r="E728" s="130"/>
      <c r="F728" s="130"/>
      <c r="G728" s="1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</row>
    <row r="729" spans="2:29" ht="15.75" customHeight="1" x14ac:dyDescent="0.25">
      <c r="B729" s="147"/>
      <c r="C729" s="130"/>
      <c r="D729" s="130"/>
      <c r="E729" s="130"/>
      <c r="F729" s="130"/>
      <c r="G729" s="1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</row>
    <row r="730" spans="2:29" ht="15.75" customHeight="1" x14ac:dyDescent="0.25">
      <c r="B730" s="147"/>
      <c r="C730" s="130"/>
      <c r="D730" s="130"/>
      <c r="E730" s="130"/>
      <c r="F730" s="130"/>
      <c r="G730" s="1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</row>
    <row r="731" spans="2:29" ht="15.75" customHeight="1" x14ac:dyDescent="0.25">
      <c r="B731" s="147"/>
      <c r="C731" s="130"/>
      <c r="D731" s="130"/>
      <c r="E731" s="130"/>
      <c r="F731" s="130"/>
      <c r="G731" s="1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</row>
    <row r="732" spans="2:29" ht="15.75" customHeight="1" x14ac:dyDescent="0.25">
      <c r="B732" s="147"/>
      <c r="C732" s="130"/>
      <c r="D732" s="130"/>
      <c r="E732" s="130"/>
      <c r="F732" s="130"/>
      <c r="G732" s="1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</row>
    <row r="733" spans="2:29" ht="15.75" customHeight="1" x14ac:dyDescent="0.25">
      <c r="B733" s="147"/>
      <c r="C733" s="130"/>
      <c r="D733" s="130"/>
      <c r="E733" s="130"/>
      <c r="F733" s="130"/>
      <c r="G733" s="1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</row>
    <row r="734" spans="2:29" ht="15.75" customHeight="1" x14ac:dyDescent="0.25">
      <c r="B734" s="147"/>
      <c r="C734" s="130"/>
      <c r="D734" s="130"/>
      <c r="E734" s="130"/>
      <c r="F734" s="130"/>
      <c r="G734" s="1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</row>
    <row r="735" spans="2:29" ht="15.75" customHeight="1" x14ac:dyDescent="0.25">
      <c r="B735" s="147"/>
      <c r="C735" s="130"/>
      <c r="D735" s="130"/>
      <c r="E735" s="130"/>
      <c r="F735" s="130"/>
      <c r="G735" s="1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</row>
    <row r="736" spans="2:29" ht="15.75" customHeight="1" x14ac:dyDescent="0.25">
      <c r="B736" s="147"/>
      <c r="C736" s="130"/>
      <c r="D736" s="130"/>
      <c r="E736" s="130"/>
      <c r="F736" s="130"/>
      <c r="G736" s="1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</row>
    <row r="737" spans="2:29" ht="15.75" customHeight="1" x14ac:dyDescent="0.25">
      <c r="B737" s="147"/>
      <c r="C737" s="130"/>
      <c r="D737" s="130"/>
      <c r="E737" s="130"/>
      <c r="F737" s="130"/>
      <c r="G737" s="1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</row>
    <row r="738" spans="2:29" ht="15.75" customHeight="1" x14ac:dyDescent="0.25">
      <c r="B738" s="147"/>
      <c r="C738" s="130"/>
      <c r="D738" s="130"/>
      <c r="E738" s="130"/>
      <c r="F738" s="130"/>
      <c r="G738" s="1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</row>
    <row r="739" spans="2:29" ht="15.75" customHeight="1" x14ac:dyDescent="0.25">
      <c r="B739" s="147"/>
      <c r="C739" s="130"/>
      <c r="D739" s="130"/>
      <c r="E739" s="130"/>
      <c r="F739" s="130"/>
      <c r="G739" s="1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</row>
    <row r="740" spans="2:29" ht="15.75" customHeight="1" x14ac:dyDescent="0.25">
      <c r="B740" s="147"/>
      <c r="C740" s="130"/>
      <c r="D740" s="130"/>
      <c r="E740" s="130"/>
      <c r="F740" s="130"/>
      <c r="G740" s="1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</row>
    <row r="741" spans="2:29" ht="15.75" customHeight="1" x14ac:dyDescent="0.25">
      <c r="B741" s="147"/>
      <c r="C741" s="130"/>
      <c r="D741" s="130"/>
      <c r="E741" s="130"/>
      <c r="F741" s="130"/>
      <c r="G741" s="1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</row>
    <row r="742" spans="2:29" ht="15.75" customHeight="1" x14ac:dyDescent="0.25">
      <c r="B742" s="147"/>
      <c r="C742" s="130"/>
      <c r="D742" s="130"/>
      <c r="E742" s="130"/>
      <c r="F742" s="130"/>
      <c r="G742" s="1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</row>
    <row r="743" spans="2:29" ht="15.75" customHeight="1" x14ac:dyDescent="0.25">
      <c r="B743" s="147"/>
      <c r="C743" s="130"/>
      <c r="D743" s="130"/>
      <c r="E743" s="130"/>
      <c r="F743" s="130"/>
      <c r="G743" s="1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</row>
    <row r="744" spans="2:29" ht="15.75" customHeight="1" x14ac:dyDescent="0.25">
      <c r="B744" s="147"/>
      <c r="C744" s="130"/>
      <c r="D744" s="130"/>
      <c r="E744" s="130"/>
      <c r="F744" s="130"/>
      <c r="G744" s="1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</row>
    <row r="745" spans="2:29" ht="15.75" customHeight="1" x14ac:dyDescent="0.25">
      <c r="B745" s="147"/>
      <c r="C745" s="130"/>
      <c r="D745" s="130"/>
      <c r="E745" s="130"/>
      <c r="F745" s="130"/>
      <c r="G745" s="1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</row>
    <row r="746" spans="2:29" ht="15.75" customHeight="1" x14ac:dyDescent="0.25">
      <c r="B746" s="147"/>
      <c r="C746" s="130"/>
      <c r="D746" s="130"/>
      <c r="E746" s="130"/>
      <c r="F746" s="130"/>
      <c r="G746" s="1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</row>
    <row r="747" spans="2:29" ht="15.75" customHeight="1" x14ac:dyDescent="0.25">
      <c r="B747" s="147"/>
      <c r="C747" s="130"/>
      <c r="D747" s="130"/>
      <c r="E747" s="130"/>
      <c r="F747" s="130"/>
      <c r="G747" s="1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</row>
    <row r="748" spans="2:29" ht="15.75" customHeight="1" x14ac:dyDescent="0.25">
      <c r="B748" s="147"/>
      <c r="C748" s="130"/>
      <c r="D748" s="130"/>
      <c r="E748" s="130"/>
      <c r="F748" s="130"/>
      <c r="G748" s="1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</row>
    <row r="749" spans="2:29" ht="15.75" customHeight="1" x14ac:dyDescent="0.25">
      <c r="B749" s="147"/>
      <c r="C749" s="130"/>
      <c r="D749" s="130"/>
      <c r="E749" s="130"/>
      <c r="F749" s="130"/>
      <c r="G749" s="1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</row>
    <row r="750" spans="2:29" ht="15.75" customHeight="1" x14ac:dyDescent="0.25">
      <c r="B750" s="147"/>
      <c r="C750" s="130"/>
      <c r="D750" s="130"/>
      <c r="E750" s="130"/>
      <c r="F750" s="130"/>
      <c r="G750" s="1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</row>
    <row r="751" spans="2:29" ht="15.75" customHeight="1" x14ac:dyDescent="0.25">
      <c r="B751" s="147"/>
      <c r="C751" s="130"/>
      <c r="D751" s="130"/>
      <c r="E751" s="130"/>
      <c r="F751" s="130"/>
      <c r="G751" s="1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</row>
    <row r="752" spans="2:29" ht="15.75" customHeight="1" x14ac:dyDescent="0.25">
      <c r="B752" s="147"/>
      <c r="C752" s="130"/>
      <c r="D752" s="130"/>
      <c r="E752" s="130"/>
      <c r="F752" s="130"/>
      <c r="G752" s="1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</row>
    <row r="753" spans="2:29" ht="15.75" customHeight="1" x14ac:dyDescent="0.25">
      <c r="B753" s="147"/>
      <c r="C753" s="130"/>
      <c r="D753" s="130"/>
      <c r="E753" s="130"/>
      <c r="F753" s="130"/>
      <c r="G753" s="1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</row>
    <row r="754" spans="2:29" ht="15.75" customHeight="1" x14ac:dyDescent="0.25">
      <c r="B754" s="147"/>
      <c r="C754" s="130"/>
      <c r="D754" s="130"/>
      <c r="E754" s="130"/>
      <c r="F754" s="130"/>
      <c r="G754" s="1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</row>
    <row r="755" spans="2:29" ht="15.75" customHeight="1" x14ac:dyDescent="0.25">
      <c r="B755" s="147"/>
      <c r="C755" s="130"/>
      <c r="D755" s="130"/>
      <c r="E755" s="130"/>
      <c r="F755" s="130"/>
      <c r="G755" s="1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</row>
    <row r="756" spans="2:29" ht="15.75" customHeight="1" x14ac:dyDescent="0.25">
      <c r="B756" s="147"/>
      <c r="C756" s="130"/>
      <c r="D756" s="130"/>
      <c r="E756" s="130"/>
      <c r="F756" s="130"/>
      <c r="G756" s="1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</row>
    <row r="757" spans="2:29" ht="15.75" customHeight="1" x14ac:dyDescent="0.25">
      <c r="B757" s="147"/>
      <c r="C757" s="130"/>
      <c r="D757" s="130"/>
      <c r="E757" s="130"/>
      <c r="F757" s="130"/>
      <c r="G757" s="1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</row>
    <row r="758" spans="2:29" ht="15.75" customHeight="1" x14ac:dyDescent="0.25">
      <c r="B758" s="147"/>
      <c r="C758" s="130"/>
      <c r="D758" s="130"/>
      <c r="E758" s="130"/>
      <c r="F758" s="130"/>
      <c r="G758" s="1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</row>
    <row r="759" spans="2:29" ht="15.75" customHeight="1" x14ac:dyDescent="0.25">
      <c r="B759" s="147"/>
      <c r="C759" s="130"/>
      <c r="D759" s="130"/>
      <c r="E759" s="130"/>
      <c r="F759" s="130"/>
      <c r="G759" s="1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</row>
    <row r="760" spans="2:29" ht="15.75" customHeight="1" x14ac:dyDescent="0.25">
      <c r="B760" s="147"/>
      <c r="C760" s="130"/>
      <c r="D760" s="130"/>
      <c r="E760" s="130"/>
      <c r="F760" s="130"/>
      <c r="G760" s="1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</row>
    <row r="761" spans="2:29" ht="15.75" customHeight="1" x14ac:dyDescent="0.25">
      <c r="B761" s="147"/>
      <c r="C761" s="130"/>
      <c r="D761" s="130"/>
      <c r="E761" s="130"/>
      <c r="F761" s="130"/>
      <c r="G761" s="1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</row>
    <row r="762" spans="2:29" ht="15.75" customHeight="1" x14ac:dyDescent="0.25">
      <c r="B762" s="147"/>
      <c r="C762" s="130"/>
      <c r="D762" s="130"/>
      <c r="E762" s="130"/>
      <c r="F762" s="130"/>
      <c r="G762" s="1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</row>
    <row r="763" spans="2:29" ht="15.75" customHeight="1" x14ac:dyDescent="0.25">
      <c r="B763" s="147"/>
      <c r="C763" s="130"/>
      <c r="D763" s="130"/>
      <c r="E763" s="130"/>
      <c r="F763" s="130"/>
      <c r="G763" s="1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</row>
    <row r="764" spans="2:29" ht="15.75" customHeight="1" x14ac:dyDescent="0.25">
      <c r="B764" s="147"/>
      <c r="C764" s="130"/>
      <c r="D764" s="130"/>
      <c r="E764" s="130"/>
      <c r="F764" s="130"/>
      <c r="G764" s="1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</row>
    <row r="765" spans="2:29" ht="15.75" customHeight="1" x14ac:dyDescent="0.25">
      <c r="B765" s="147"/>
      <c r="C765" s="130"/>
      <c r="D765" s="130"/>
      <c r="E765" s="130"/>
      <c r="F765" s="130"/>
      <c r="G765" s="1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</row>
    <row r="766" spans="2:29" ht="15.75" customHeight="1" x14ac:dyDescent="0.25">
      <c r="B766" s="147"/>
      <c r="C766" s="130"/>
      <c r="D766" s="130"/>
      <c r="E766" s="130"/>
      <c r="F766" s="130"/>
      <c r="G766" s="1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</row>
    <row r="767" spans="2:29" ht="15.75" customHeight="1" x14ac:dyDescent="0.25">
      <c r="B767" s="147"/>
      <c r="C767" s="130"/>
      <c r="D767" s="130"/>
      <c r="E767" s="130"/>
      <c r="F767" s="130"/>
      <c r="G767" s="1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</row>
    <row r="768" spans="2:29" ht="15.75" customHeight="1" x14ac:dyDescent="0.25">
      <c r="B768" s="147"/>
      <c r="C768" s="130"/>
      <c r="D768" s="130"/>
      <c r="E768" s="130"/>
      <c r="F768" s="130"/>
      <c r="G768" s="1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</row>
    <row r="769" spans="2:29" ht="15.75" customHeight="1" x14ac:dyDescent="0.25">
      <c r="B769" s="147"/>
      <c r="C769" s="130"/>
      <c r="D769" s="130"/>
      <c r="E769" s="130"/>
      <c r="F769" s="130"/>
      <c r="G769" s="1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</row>
    <row r="770" spans="2:29" ht="15.75" customHeight="1" x14ac:dyDescent="0.25">
      <c r="B770" s="147"/>
      <c r="C770" s="130"/>
      <c r="D770" s="130"/>
      <c r="E770" s="130"/>
      <c r="F770" s="130"/>
      <c r="G770" s="1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</row>
    <row r="771" spans="2:29" ht="15.75" customHeight="1" x14ac:dyDescent="0.25">
      <c r="B771" s="147"/>
      <c r="C771" s="130"/>
      <c r="D771" s="130"/>
      <c r="E771" s="130"/>
      <c r="F771" s="130"/>
      <c r="G771" s="1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</row>
    <row r="772" spans="2:29" ht="15.75" customHeight="1" x14ac:dyDescent="0.25">
      <c r="B772" s="147"/>
      <c r="C772" s="130"/>
      <c r="D772" s="130"/>
      <c r="E772" s="130"/>
      <c r="F772" s="130"/>
      <c r="G772" s="1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</row>
    <row r="773" spans="2:29" ht="15.75" customHeight="1" x14ac:dyDescent="0.25">
      <c r="B773" s="147"/>
      <c r="C773" s="130"/>
      <c r="D773" s="130"/>
      <c r="E773" s="130"/>
      <c r="F773" s="130"/>
      <c r="G773" s="1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</row>
    <row r="774" spans="2:29" ht="15.75" customHeight="1" x14ac:dyDescent="0.25">
      <c r="B774" s="147"/>
      <c r="C774" s="130"/>
      <c r="D774" s="130"/>
      <c r="E774" s="130"/>
      <c r="F774" s="130"/>
      <c r="G774" s="1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</row>
    <row r="775" spans="2:29" ht="15.75" customHeight="1" x14ac:dyDescent="0.25">
      <c r="B775" s="147"/>
      <c r="C775" s="130"/>
      <c r="D775" s="130"/>
      <c r="E775" s="130"/>
      <c r="F775" s="130"/>
      <c r="G775" s="1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</row>
    <row r="776" spans="2:29" ht="15.75" customHeight="1" x14ac:dyDescent="0.25">
      <c r="B776" s="147"/>
      <c r="C776" s="130"/>
      <c r="D776" s="130"/>
      <c r="E776" s="130"/>
      <c r="F776" s="130"/>
      <c r="G776" s="1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</row>
    <row r="777" spans="2:29" ht="15.75" customHeight="1" x14ac:dyDescent="0.25">
      <c r="B777" s="147"/>
      <c r="C777" s="130"/>
      <c r="D777" s="130"/>
      <c r="E777" s="130"/>
      <c r="F777" s="130"/>
      <c r="G777" s="1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</row>
    <row r="778" spans="2:29" ht="15.75" customHeight="1" x14ac:dyDescent="0.25">
      <c r="B778" s="147"/>
      <c r="C778" s="130"/>
      <c r="D778" s="130"/>
      <c r="E778" s="130"/>
      <c r="F778" s="130"/>
      <c r="G778" s="1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</row>
    <row r="779" spans="2:29" ht="15.75" customHeight="1" x14ac:dyDescent="0.25">
      <c r="B779" s="147"/>
      <c r="C779" s="130"/>
      <c r="D779" s="130"/>
      <c r="E779" s="130"/>
      <c r="F779" s="130"/>
      <c r="G779" s="1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</row>
    <row r="780" spans="2:29" ht="15.75" customHeight="1" x14ac:dyDescent="0.25">
      <c r="B780" s="147"/>
      <c r="C780" s="130"/>
      <c r="D780" s="130"/>
      <c r="E780" s="130"/>
      <c r="F780" s="130"/>
      <c r="G780" s="1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</row>
    <row r="781" spans="2:29" ht="15.75" customHeight="1" x14ac:dyDescent="0.25">
      <c r="B781" s="147"/>
      <c r="C781" s="130"/>
      <c r="D781" s="130"/>
      <c r="E781" s="130"/>
      <c r="F781" s="130"/>
      <c r="G781" s="1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</row>
    <row r="782" spans="2:29" ht="15.75" customHeight="1" x14ac:dyDescent="0.25">
      <c r="B782" s="147"/>
      <c r="C782" s="130"/>
      <c r="D782" s="130"/>
      <c r="E782" s="130"/>
      <c r="F782" s="130"/>
      <c r="G782" s="1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</row>
    <row r="783" spans="2:29" ht="15.75" customHeight="1" x14ac:dyDescent="0.25">
      <c r="B783" s="147"/>
      <c r="C783" s="130"/>
      <c r="D783" s="130"/>
      <c r="E783" s="130"/>
      <c r="F783" s="130"/>
      <c r="G783" s="1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</row>
    <row r="784" spans="2:29" ht="15.75" customHeight="1" x14ac:dyDescent="0.25">
      <c r="B784" s="147"/>
      <c r="C784" s="130"/>
      <c r="D784" s="130"/>
      <c r="E784" s="130"/>
      <c r="F784" s="130"/>
      <c r="G784" s="1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</row>
    <row r="785" spans="2:29" ht="15.75" customHeight="1" x14ac:dyDescent="0.25">
      <c r="B785" s="147"/>
      <c r="C785" s="130"/>
      <c r="D785" s="130"/>
      <c r="E785" s="130"/>
      <c r="F785" s="130"/>
      <c r="G785" s="1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</row>
    <row r="786" spans="2:29" ht="15.75" customHeight="1" x14ac:dyDescent="0.25">
      <c r="B786" s="147"/>
      <c r="C786" s="130"/>
      <c r="D786" s="130"/>
      <c r="E786" s="130"/>
      <c r="F786" s="130"/>
      <c r="G786" s="1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</row>
    <row r="787" spans="2:29" ht="15.75" customHeight="1" x14ac:dyDescent="0.25">
      <c r="B787" s="147"/>
      <c r="C787" s="130"/>
      <c r="D787" s="130"/>
      <c r="E787" s="130"/>
      <c r="F787" s="130"/>
      <c r="G787" s="1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</row>
    <row r="788" spans="2:29" ht="15.75" customHeight="1" x14ac:dyDescent="0.25">
      <c r="B788" s="147"/>
      <c r="C788" s="130"/>
      <c r="D788" s="130"/>
      <c r="E788" s="130"/>
      <c r="F788" s="130"/>
      <c r="G788" s="1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</row>
    <row r="789" spans="2:29" ht="15.75" customHeight="1" x14ac:dyDescent="0.25">
      <c r="B789" s="147"/>
      <c r="C789" s="130"/>
      <c r="D789" s="130"/>
      <c r="E789" s="130"/>
      <c r="F789" s="130"/>
      <c r="G789" s="1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</row>
    <row r="790" spans="2:29" ht="15.75" customHeight="1" x14ac:dyDescent="0.25">
      <c r="B790" s="147"/>
      <c r="C790" s="130"/>
      <c r="D790" s="130"/>
      <c r="E790" s="130"/>
      <c r="F790" s="130"/>
      <c r="G790" s="1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</row>
    <row r="791" spans="2:29" ht="15.75" customHeight="1" x14ac:dyDescent="0.25">
      <c r="B791" s="147"/>
      <c r="C791" s="130"/>
      <c r="D791" s="130"/>
      <c r="E791" s="130"/>
      <c r="F791" s="130"/>
      <c r="G791" s="1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</row>
    <row r="792" spans="2:29" ht="15.75" customHeight="1" x14ac:dyDescent="0.25">
      <c r="B792" s="147"/>
      <c r="C792" s="130"/>
      <c r="D792" s="130"/>
      <c r="E792" s="130"/>
      <c r="F792" s="130"/>
      <c r="G792" s="1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</row>
    <row r="793" spans="2:29" ht="15.75" customHeight="1" x14ac:dyDescent="0.25">
      <c r="B793" s="147"/>
      <c r="C793" s="130"/>
      <c r="D793" s="130"/>
      <c r="E793" s="130"/>
      <c r="F793" s="130"/>
      <c r="G793" s="1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</row>
    <row r="794" spans="2:29" ht="15.75" customHeight="1" x14ac:dyDescent="0.25">
      <c r="B794" s="147"/>
      <c r="C794" s="130"/>
      <c r="D794" s="130"/>
      <c r="E794" s="130"/>
      <c r="F794" s="130"/>
      <c r="G794" s="1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</row>
    <row r="795" spans="2:29" ht="15.75" customHeight="1" x14ac:dyDescent="0.25">
      <c r="B795" s="147"/>
      <c r="C795" s="130"/>
      <c r="D795" s="130"/>
      <c r="E795" s="130"/>
      <c r="F795" s="130"/>
      <c r="G795" s="1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</row>
    <row r="796" spans="2:29" ht="15.75" customHeight="1" x14ac:dyDescent="0.25">
      <c r="B796" s="147"/>
      <c r="C796" s="130"/>
      <c r="D796" s="130"/>
      <c r="E796" s="130"/>
      <c r="F796" s="130"/>
      <c r="G796" s="1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</row>
    <row r="797" spans="2:29" ht="15.75" customHeight="1" x14ac:dyDescent="0.25">
      <c r="B797" s="147"/>
      <c r="C797" s="130"/>
      <c r="D797" s="130"/>
      <c r="E797" s="130"/>
      <c r="F797" s="130"/>
      <c r="G797" s="1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</row>
    <row r="798" spans="2:29" ht="15.75" customHeight="1" x14ac:dyDescent="0.25">
      <c r="B798" s="147"/>
      <c r="C798" s="130"/>
      <c r="D798" s="130"/>
      <c r="E798" s="130"/>
      <c r="F798" s="130"/>
      <c r="G798" s="1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</row>
    <row r="799" spans="2:29" ht="15.75" customHeight="1" x14ac:dyDescent="0.25">
      <c r="B799" s="147"/>
      <c r="C799" s="130"/>
      <c r="D799" s="130"/>
      <c r="E799" s="130"/>
      <c r="F799" s="130"/>
      <c r="G799" s="1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</row>
    <row r="800" spans="2:29" ht="15.75" customHeight="1" x14ac:dyDescent="0.25">
      <c r="B800" s="147"/>
      <c r="C800" s="130"/>
      <c r="D800" s="130"/>
      <c r="E800" s="130"/>
      <c r="F800" s="130"/>
      <c r="G800" s="1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</row>
    <row r="801" spans="2:29" ht="15.75" customHeight="1" x14ac:dyDescent="0.25">
      <c r="B801" s="147"/>
      <c r="C801" s="130"/>
      <c r="D801" s="130"/>
      <c r="E801" s="130"/>
      <c r="F801" s="130"/>
      <c r="G801" s="1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</row>
    <row r="802" spans="2:29" ht="15.75" customHeight="1" x14ac:dyDescent="0.25">
      <c r="B802" s="147"/>
      <c r="C802" s="130"/>
      <c r="D802" s="130"/>
      <c r="E802" s="130"/>
      <c r="F802" s="130"/>
      <c r="G802" s="1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</row>
    <row r="803" spans="2:29" ht="15.75" customHeight="1" x14ac:dyDescent="0.25">
      <c r="B803" s="147"/>
      <c r="C803" s="130"/>
      <c r="D803" s="130"/>
      <c r="E803" s="130"/>
      <c r="F803" s="130"/>
      <c r="G803" s="1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</row>
    <row r="804" spans="2:29" ht="15.75" customHeight="1" x14ac:dyDescent="0.25">
      <c r="B804" s="147"/>
      <c r="C804" s="130"/>
      <c r="D804" s="130"/>
      <c r="E804" s="130"/>
      <c r="F804" s="130"/>
      <c r="G804" s="1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</row>
    <row r="805" spans="2:29" ht="15.75" customHeight="1" x14ac:dyDescent="0.25">
      <c r="B805" s="147"/>
      <c r="C805" s="130"/>
      <c r="D805" s="130"/>
      <c r="E805" s="130"/>
      <c r="F805" s="130"/>
      <c r="G805" s="1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</row>
    <row r="806" spans="2:29" ht="15.75" customHeight="1" x14ac:dyDescent="0.25">
      <c r="B806" s="147"/>
      <c r="C806" s="130"/>
      <c r="D806" s="130"/>
      <c r="E806" s="130"/>
      <c r="F806" s="130"/>
      <c r="G806" s="1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</row>
    <row r="807" spans="2:29" ht="15.75" customHeight="1" x14ac:dyDescent="0.25">
      <c r="B807" s="147"/>
      <c r="C807" s="130"/>
      <c r="D807" s="130"/>
      <c r="E807" s="130"/>
      <c r="F807" s="130"/>
      <c r="G807" s="1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</row>
    <row r="808" spans="2:29" ht="15.75" customHeight="1" x14ac:dyDescent="0.25">
      <c r="B808" s="147"/>
      <c r="C808" s="130"/>
      <c r="D808" s="130"/>
      <c r="E808" s="130"/>
      <c r="F808" s="130"/>
      <c r="G808" s="1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</row>
    <row r="809" spans="2:29" ht="15.75" customHeight="1" x14ac:dyDescent="0.25">
      <c r="B809" s="147"/>
      <c r="C809" s="130"/>
      <c r="D809" s="130"/>
      <c r="E809" s="130"/>
      <c r="F809" s="130"/>
      <c r="G809" s="1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</row>
    <row r="810" spans="2:29" ht="15.75" customHeight="1" x14ac:dyDescent="0.25">
      <c r="B810" s="147"/>
      <c r="C810" s="130"/>
      <c r="D810" s="130"/>
      <c r="E810" s="130"/>
      <c r="F810" s="130"/>
      <c r="G810" s="1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</row>
    <row r="811" spans="2:29" ht="15.75" customHeight="1" x14ac:dyDescent="0.25">
      <c r="B811" s="147"/>
      <c r="C811" s="130"/>
      <c r="D811" s="130"/>
      <c r="E811" s="130"/>
      <c r="F811" s="130"/>
      <c r="G811" s="1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</row>
    <row r="812" spans="2:29" ht="15.75" customHeight="1" x14ac:dyDescent="0.25">
      <c r="B812" s="147"/>
      <c r="C812" s="130"/>
      <c r="D812" s="130"/>
      <c r="E812" s="130"/>
      <c r="F812" s="130"/>
      <c r="G812" s="1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</row>
    <row r="813" spans="2:29" ht="15.75" customHeight="1" x14ac:dyDescent="0.25">
      <c r="B813" s="147"/>
      <c r="C813" s="130"/>
      <c r="D813" s="130"/>
      <c r="E813" s="130"/>
      <c r="F813" s="130"/>
      <c r="G813" s="1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</row>
    <row r="814" spans="2:29" ht="15.75" customHeight="1" x14ac:dyDescent="0.25">
      <c r="B814" s="147"/>
      <c r="C814" s="130"/>
      <c r="D814" s="130"/>
      <c r="E814" s="130"/>
      <c r="F814" s="130"/>
      <c r="G814" s="1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</row>
    <row r="815" spans="2:29" ht="15.75" customHeight="1" x14ac:dyDescent="0.25">
      <c r="B815" s="147"/>
      <c r="C815" s="130"/>
      <c r="D815" s="130"/>
      <c r="E815" s="130"/>
      <c r="F815" s="130"/>
      <c r="G815" s="1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</row>
    <row r="816" spans="2:29" ht="15.75" customHeight="1" x14ac:dyDescent="0.25">
      <c r="B816" s="147"/>
      <c r="C816" s="130"/>
      <c r="D816" s="130"/>
      <c r="E816" s="130"/>
      <c r="F816" s="130"/>
      <c r="G816" s="1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</row>
    <row r="817" spans="2:29" ht="15.75" customHeight="1" x14ac:dyDescent="0.25">
      <c r="B817" s="147"/>
      <c r="C817" s="130"/>
      <c r="D817" s="130"/>
      <c r="E817" s="130"/>
      <c r="F817" s="130"/>
      <c r="G817" s="1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</row>
    <row r="818" spans="2:29" ht="15.75" customHeight="1" x14ac:dyDescent="0.25">
      <c r="B818" s="147"/>
      <c r="C818" s="130"/>
      <c r="D818" s="130"/>
      <c r="E818" s="130"/>
      <c r="F818" s="130"/>
      <c r="G818" s="1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</row>
    <row r="819" spans="2:29" ht="15.75" customHeight="1" x14ac:dyDescent="0.25">
      <c r="B819" s="147"/>
      <c r="C819" s="130"/>
      <c r="D819" s="130"/>
      <c r="E819" s="130"/>
      <c r="F819" s="130"/>
      <c r="G819" s="1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</row>
    <row r="820" spans="2:29" ht="15.75" customHeight="1" x14ac:dyDescent="0.25">
      <c r="B820" s="147"/>
      <c r="C820" s="130"/>
      <c r="D820" s="130"/>
      <c r="E820" s="130"/>
      <c r="F820" s="130"/>
      <c r="G820" s="1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</row>
    <row r="821" spans="2:29" ht="15.75" customHeight="1" x14ac:dyDescent="0.25">
      <c r="B821" s="147"/>
      <c r="C821" s="130"/>
      <c r="D821" s="130"/>
      <c r="E821" s="130"/>
      <c r="F821" s="130"/>
      <c r="G821" s="1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</row>
    <row r="822" spans="2:29" ht="15.75" customHeight="1" x14ac:dyDescent="0.25">
      <c r="B822" s="147"/>
      <c r="C822" s="130"/>
      <c r="D822" s="130"/>
      <c r="E822" s="130"/>
      <c r="F822" s="130"/>
      <c r="G822" s="1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</row>
    <row r="823" spans="2:29" ht="15.75" customHeight="1" x14ac:dyDescent="0.25">
      <c r="B823" s="147"/>
      <c r="C823" s="130"/>
      <c r="D823" s="130"/>
      <c r="E823" s="130"/>
      <c r="F823" s="130"/>
      <c r="G823" s="1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</row>
    <row r="824" spans="2:29" ht="15.75" customHeight="1" x14ac:dyDescent="0.25">
      <c r="B824" s="147"/>
      <c r="C824" s="130"/>
      <c r="D824" s="130"/>
      <c r="E824" s="130"/>
      <c r="F824" s="130"/>
      <c r="G824" s="1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</row>
    <row r="825" spans="2:29" ht="15.75" customHeight="1" x14ac:dyDescent="0.25">
      <c r="B825" s="147"/>
      <c r="C825" s="130"/>
      <c r="D825" s="130"/>
      <c r="E825" s="130"/>
      <c r="F825" s="130"/>
      <c r="G825" s="1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</row>
    <row r="826" spans="2:29" ht="15.75" customHeight="1" x14ac:dyDescent="0.25">
      <c r="B826" s="147"/>
      <c r="C826" s="130"/>
      <c r="D826" s="130"/>
      <c r="E826" s="130"/>
      <c r="F826" s="130"/>
      <c r="G826" s="1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</row>
    <row r="827" spans="2:29" ht="15.75" customHeight="1" x14ac:dyDescent="0.25">
      <c r="B827" s="147"/>
      <c r="C827" s="130"/>
      <c r="D827" s="130"/>
      <c r="E827" s="130"/>
      <c r="F827" s="130"/>
      <c r="G827" s="1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</row>
    <row r="828" spans="2:29" ht="15.75" customHeight="1" x14ac:dyDescent="0.25">
      <c r="B828" s="147"/>
      <c r="C828" s="130"/>
      <c r="D828" s="130"/>
      <c r="E828" s="130"/>
      <c r="F828" s="130"/>
      <c r="G828" s="1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</row>
    <row r="829" spans="2:29" ht="15.75" customHeight="1" x14ac:dyDescent="0.25">
      <c r="B829" s="147"/>
      <c r="C829" s="130"/>
      <c r="D829" s="130"/>
      <c r="E829" s="130"/>
      <c r="F829" s="130"/>
      <c r="G829" s="1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</row>
    <row r="830" spans="2:29" ht="15.75" customHeight="1" x14ac:dyDescent="0.25">
      <c r="B830" s="147"/>
      <c r="C830" s="130"/>
      <c r="D830" s="130"/>
      <c r="E830" s="130"/>
      <c r="F830" s="130"/>
      <c r="G830" s="1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</row>
    <row r="831" spans="2:29" ht="15.75" customHeight="1" x14ac:dyDescent="0.25">
      <c r="B831" s="147"/>
      <c r="C831" s="130"/>
      <c r="D831" s="130"/>
      <c r="E831" s="130"/>
      <c r="F831" s="130"/>
      <c r="G831" s="1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</row>
    <row r="832" spans="2:29" ht="15.75" customHeight="1" x14ac:dyDescent="0.25">
      <c r="B832" s="147"/>
      <c r="C832" s="130"/>
      <c r="D832" s="130"/>
      <c r="E832" s="130"/>
      <c r="F832" s="130"/>
      <c r="G832" s="1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</row>
    <row r="833" spans="2:29" ht="15.75" customHeight="1" x14ac:dyDescent="0.25">
      <c r="B833" s="147"/>
      <c r="C833" s="130"/>
      <c r="D833" s="130"/>
      <c r="E833" s="130"/>
      <c r="F833" s="130"/>
      <c r="G833" s="1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</row>
    <row r="834" spans="2:29" ht="15.75" customHeight="1" x14ac:dyDescent="0.25">
      <c r="B834" s="147"/>
      <c r="C834" s="130"/>
      <c r="D834" s="130"/>
      <c r="E834" s="130"/>
      <c r="F834" s="130"/>
      <c r="G834" s="1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</row>
    <row r="835" spans="2:29" ht="15.75" customHeight="1" x14ac:dyDescent="0.25">
      <c r="B835" s="147"/>
      <c r="C835" s="130"/>
      <c r="D835" s="130"/>
      <c r="E835" s="130"/>
      <c r="F835" s="130"/>
      <c r="G835" s="1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</row>
    <row r="836" spans="2:29" ht="15.75" customHeight="1" x14ac:dyDescent="0.25">
      <c r="B836" s="147"/>
      <c r="C836" s="130"/>
      <c r="D836" s="130"/>
      <c r="E836" s="130"/>
      <c r="F836" s="130"/>
      <c r="G836" s="1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</row>
    <row r="837" spans="2:29" ht="15.75" customHeight="1" x14ac:dyDescent="0.25">
      <c r="B837" s="147"/>
      <c r="C837" s="130"/>
      <c r="D837" s="130"/>
      <c r="E837" s="130"/>
      <c r="F837" s="130"/>
      <c r="G837" s="1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</row>
    <row r="838" spans="2:29" ht="15.75" customHeight="1" x14ac:dyDescent="0.25">
      <c r="B838" s="147"/>
      <c r="C838" s="130"/>
      <c r="D838" s="130"/>
      <c r="E838" s="130"/>
      <c r="F838" s="130"/>
      <c r="G838" s="1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</row>
    <row r="839" spans="2:29" ht="15.75" customHeight="1" x14ac:dyDescent="0.25">
      <c r="B839" s="147"/>
      <c r="C839" s="130"/>
      <c r="D839" s="130"/>
      <c r="E839" s="130"/>
      <c r="F839" s="130"/>
      <c r="G839" s="1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</row>
    <row r="840" spans="2:29" ht="15.75" customHeight="1" x14ac:dyDescent="0.25">
      <c r="B840" s="147"/>
      <c r="C840" s="130"/>
      <c r="D840" s="130"/>
      <c r="E840" s="130"/>
      <c r="F840" s="130"/>
      <c r="G840" s="1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</row>
    <row r="841" spans="2:29" ht="15.75" customHeight="1" x14ac:dyDescent="0.25">
      <c r="B841" s="147"/>
      <c r="C841" s="130"/>
      <c r="D841" s="130"/>
      <c r="E841" s="130"/>
      <c r="F841" s="130"/>
      <c r="G841" s="1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</row>
    <row r="842" spans="2:29" ht="15.75" customHeight="1" x14ac:dyDescent="0.25">
      <c r="B842" s="147"/>
      <c r="C842" s="130"/>
      <c r="D842" s="130"/>
      <c r="E842" s="130"/>
      <c r="F842" s="130"/>
      <c r="G842" s="1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</row>
    <row r="843" spans="2:29" ht="15.75" customHeight="1" x14ac:dyDescent="0.25">
      <c r="B843" s="147"/>
      <c r="C843" s="130"/>
      <c r="D843" s="130"/>
      <c r="E843" s="130"/>
      <c r="F843" s="130"/>
      <c r="G843" s="1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</row>
    <row r="844" spans="2:29" ht="15.75" customHeight="1" x14ac:dyDescent="0.25">
      <c r="B844" s="147"/>
      <c r="C844" s="130"/>
      <c r="D844" s="130"/>
      <c r="E844" s="130"/>
      <c r="F844" s="130"/>
      <c r="G844" s="1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</row>
    <row r="845" spans="2:29" ht="15.75" customHeight="1" x14ac:dyDescent="0.25">
      <c r="B845" s="147"/>
      <c r="C845" s="130"/>
      <c r="D845" s="130"/>
      <c r="E845" s="130"/>
      <c r="F845" s="130"/>
      <c r="G845" s="1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</row>
    <row r="846" spans="2:29" ht="15.75" customHeight="1" x14ac:dyDescent="0.25">
      <c r="B846" s="147"/>
      <c r="C846" s="130"/>
      <c r="D846" s="130"/>
      <c r="E846" s="130"/>
      <c r="F846" s="130"/>
      <c r="G846" s="1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</row>
    <row r="847" spans="2:29" ht="15.75" customHeight="1" x14ac:dyDescent="0.25">
      <c r="B847" s="147"/>
      <c r="C847" s="130"/>
      <c r="D847" s="130"/>
      <c r="E847" s="130"/>
      <c r="F847" s="130"/>
      <c r="G847" s="1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</row>
    <row r="848" spans="2:29" ht="15.75" customHeight="1" x14ac:dyDescent="0.25">
      <c r="B848" s="147"/>
      <c r="C848" s="130"/>
      <c r="D848" s="130"/>
      <c r="E848" s="130"/>
      <c r="F848" s="130"/>
      <c r="G848" s="1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</row>
    <row r="849" spans="2:29" ht="15.75" customHeight="1" x14ac:dyDescent="0.25">
      <c r="B849" s="147"/>
      <c r="C849" s="130"/>
      <c r="D849" s="130"/>
      <c r="E849" s="130"/>
      <c r="F849" s="130"/>
      <c r="G849" s="1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</row>
    <row r="850" spans="2:29" ht="15.75" customHeight="1" x14ac:dyDescent="0.25">
      <c r="B850" s="147"/>
      <c r="C850" s="130"/>
      <c r="D850" s="130"/>
      <c r="E850" s="130"/>
      <c r="F850" s="130"/>
      <c r="G850" s="1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</row>
    <row r="851" spans="2:29" ht="15.75" customHeight="1" x14ac:dyDescent="0.25">
      <c r="B851" s="147"/>
      <c r="C851" s="130"/>
      <c r="D851" s="130"/>
      <c r="E851" s="130"/>
      <c r="F851" s="130"/>
      <c r="G851" s="1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</row>
    <row r="852" spans="2:29" ht="15.75" customHeight="1" x14ac:dyDescent="0.25">
      <c r="B852" s="147"/>
      <c r="C852" s="130"/>
      <c r="D852" s="130"/>
      <c r="E852" s="130"/>
      <c r="F852" s="130"/>
      <c r="G852" s="1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</row>
    <row r="853" spans="2:29" ht="15.75" customHeight="1" x14ac:dyDescent="0.25">
      <c r="B853" s="147"/>
      <c r="C853" s="130"/>
      <c r="D853" s="130"/>
      <c r="E853" s="130"/>
      <c r="F853" s="130"/>
      <c r="G853" s="1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</row>
    <row r="854" spans="2:29" ht="15.75" customHeight="1" x14ac:dyDescent="0.25">
      <c r="B854" s="147"/>
      <c r="C854" s="130"/>
      <c r="D854" s="130"/>
      <c r="E854" s="130"/>
      <c r="F854" s="130"/>
      <c r="G854" s="1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</row>
    <row r="855" spans="2:29" ht="15.75" customHeight="1" x14ac:dyDescent="0.25">
      <c r="B855" s="147"/>
      <c r="C855" s="130"/>
      <c r="D855" s="130"/>
      <c r="E855" s="130"/>
      <c r="F855" s="130"/>
      <c r="G855" s="1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</row>
    <row r="856" spans="2:29" ht="15.75" customHeight="1" x14ac:dyDescent="0.25">
      <c r="B856" s="147"/>
      <c r="C856" s="130"/>
      <c r="D856" s="130"/>
      <c r="E856" s="130"/>
      <c r="F856" s="130"/>
      <c r="G856" s="1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</row>
    <row r="857" spans="2:29" ht="15.75" customHeight="1" x14ac:dyDescent="0.25">
      <c r="B857" s="147"/>
      <c r="C857" s="130"/>
      <c r="D857" s="130"/>
      <c r="E857" s="130"/>
      <c r="F857" s="130"/>
      <c r="G857" s="1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</row>
    <row r="858" spans="2:29" ht="15.75" customHeight="1" x14ac:dyDescent="0.25">
      <c r="B858" s="147"/>
      <c r="C858" s="130"/>
      <c r="D858" s="130"/>
      <c r="E858" s="130"/>
      <c r="F858" s="130"/>
      <c r="G858" s="1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</row>
    <row r="859" spans="2:29" ht="15.75" customHeight="1" x14ac:dyDescent="0.25">
      <c r="B859" s="147"/>
      <c r="C859" s="130"/>
      <c r="D859" s="130"/>
      <c r="E859" s="130"/>
      <c r="F859" s="130"/>
      <c r="G859" s="1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</row>
    <row r="860" spans="2:29" ht="15.75" customHeight="1" x14ac:dyDescent="0.25">
      <c r="B860" s="147"/>
      <c r="C860" s="130"/>
      <c r="D860" s="130"/>
      <c r="E860" s="130"/>
      <c r="F860" s="130"/>
      <c r="G860" s="1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</row>
    <row r="861" spans="2:29" ht="15.75" customHeight="1" x14ac:dyDescent="0.25">
      <c r="B861" s="147"/>
      <c r="C861" s="130"/>
      <c r="D861" s="130"/>
      <c r="E861" s="130"/>
      <c r="F861" s="130"/>
      <c r="G861" s="1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</row>
    <row r="862" spans="2:29" ht="15.75" customHeight="1" x14ac:dyDescent="0.25">
      <c r="B862" s="147"/>
      <c r="C862" s="130"/>
      <c r="D862" s="130"/>
      <c r="E862" s="130"/>
      <c r="F862" s="130"/>
      <c r="G862" s="1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</row>
    <row r="863" spans="2:29" ht="15.75" customHeight="1" x14ac:dyDescent="0.25">
      <c r="B863" s="147"/>
      <c r="C863" s="130"/>
      <c r="D863" s="130"/>
      <c r="E863" s="130"/>
      <c r="F863" s="130"/>
      <c r="G863" s="1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</row>
    <row r="864" spans="2:29" ht="15.75" customHeight="1" x14ac:dyDescent="0.25">
      <c r="B864" s="147"/>
      <c r="C864" s="130"/>
      <c r="D864" s="130"/>
      <c r="E864" s="130"/>
      <c r="F864" s="130"/>
      <c r="G864" s="1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</row>
    <row r="865" spans="2:29" ht="15.75" customHeight="1" x14ac:dyDescent="0.25">
      <c r="B865" s="147"/>
      <c r="C865" s="130"/>
      <c r="D865" s="130"/>
      <c r="E865" s="130"/>
      <c r="F865" s="130"/>
      <c r="G865" s="1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</row>
    <row r="866" spans="2:29" ht="15.75" customHeight="1" x14ac:dyDescent="0.25">
      <c r="B866" s="147"/>
      <c r="C866" s="130"/>
      <c r="D866" s="130"/>
      <c r="E866" s="130"/>
      <c r="F866" s="130"/>
      <c r="G866" s="1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</row>
    <row r="867" spans="2:29" ht="15.75" customHeight="1" x14ac:dyDescent="0.25">
      <c r="B867" s="147"/>
      <c r="C867" s="130"/>
      <c r="D867" s="130"/>
      <c r="E867" s="130"/>
      <c r="F867" s="130"/>
      <c r="G867" s="1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</row>
    <row r="868" spans="2:29" ht="15.75" customHeight="1" x14ac:dyDescent="0.25">
      <c r="B868" s="147"/>
      <c r="C868" s="130"/>
      <c r="D868" s="130"/>
      <c r="E868" s="130"/>
      <c r="F868" s="130"/>
      <c r="G868" s="1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</row>
    <row r="869" spans="2:29" ht="15.75" customHeight="1" x14ac:dyDescent="0.25">
      <c r="B869" s="147"/>
      <c r="C869" s="130"/>
      <c r="D869" s="130"/>
      <c r="E869" s="130"/>
      <c r="F869" s="130"/>
      <c r="G869" s="1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</row>
    <row r="870" spans="2:29" ht="15.75" customHeight="1" x14ac:dyDescent="0.25">
      <c r="B870" s="147"/>
      <c r="C870" s="130"/>
      <c r="D870" s="130"/>
      <c r="E870" s="130"/>
      <c r="F870" s="130"/>
      <c r="G870" s="1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</row>
    <row r="871" spans="2:29" ht="15.75" customHeight="1" x14ac:dyDescent="0.25">
      <c r="B871" s="147"/>
      <c r="C871" s="130"/>
      <c r="D871" s="130"/>
      <c r="E871" s="130"/>
      <c r="F871" s="130"/>
      <c r="G871" s="1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</row>
    <row r="872" spans="2:29" ht="15.75" customHeight="1" x14ac:dyDescent="0.25">
      <c r="B872" s="147"/>
      <c r="C872" s="130"/>
      <c r="D872" s="130"/>
      <c r="E872" s="130"/>
      <c r="F872" s="130"/>
      <c r="G872" s="1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</row>
    <row r="873" spans="2:29" ht="15.75" customHeight="1" x14ac:dyDescent="0.25">
      <c r="B873" s="147"/>
      <c r="C873" s="130"/>
      <c r="D873" s="130"/>
      <c r="E873" s="130"/>
      <c r="F873" s="130"/>
      <c r="G873" s="1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</row>
    <row r="874" spans="2:29" ht="15.75" customHeight="1" x14ac:dyDescent="0.25">
      <c r="B874" s="147"/>
      <c r="C874" s="130"/>
      <c r="D874" s="130"/>
      <c r="E874" s="130"/>
      <c r="F874" s="130"/>
      <c r="G874" s="1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</row>
    <row r="875" spans="2:29" ht="15.75" customHeight="1" x14ac:dyDescent="0.25">
      <c r="B875" s="147"/>
      <c r="C875" s="130"/>
      <c r="D875" s="130"/>
      <c r="E875" s="130"/>
      <c r="F875" s="130"/>
      <c r="G875" s="1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</row>
    <row r="876" spans="2:29" ht="15.75" customHeight="1" x14ac:dyDescent="0.25">
      <c r="B876" s="147"/>
      <c r="C876" s="130"/>
      <c r="D876" s="130"/>
      <c r="E876" s="130"/>
      <c r="F876" s="130"/>
      <c r="G876" s="1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</row>
    <row r="877" spans="2:29" ht="15.75" customHeight="1" x14ac:dyDescent="0.25">
      <c r="B877" s="147"/>
      <c r="C877" s="130"/>
      <c r="D877" s="130"/>
      <c r="E877" s="130"/>
      <c r="F877" s="130"/>
      <c r="G877" s="1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</row>
    <row r="878" spans="2:29" ht="15.75" customHeight="1" x14ac:dyDescent="0.25">
      <c r="B878" s="147"/>
      <c r="C878" s="130"/>
      <c r="D878" s="130"/>
      <c r="E878" s="130"/>
      <c r="F878" s="130"/>
      <c r="G878" s="1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</row>
    <row r="879" spans="2:29" ht="15.75" customHeight="1" x14ac:dyDescent="0.25">
      <c r="B879" s="147"/>
      <c r="C879" s="130"/>
      <c r="D879" s="130"/>
      <c r="E879" s="130"/>
      <c r="F879" s="130"/>
      <c r="G879" s="1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</row>
    <row r="880" spans="2:29" ht="15.75" customHeight="1" x14ac:dyDescent="0.25">
      <c r="B880" s="147"/>
      <c r="C880" s="130"/>
      <c r="D880" s="130"/>
      <c r="E880" s="130"/>
      <c r="F880" s="130"/>
      <c r="G880" s="1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</row>
    <row r="881" spans="2:29" ht="15.75" customHeight="1" x14ac:dyDescent="0.25">
      <c r="B881" s="147"/>
      <c r="C881" s="130"/>
      <c r="D881" s="130"/>
      <c r="E881" s="130"/>
      <c r="F881" s="130"/>
      <c r="G881" s="1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</row>
    <row r="882" spans="2:29" ht="15.75" customHeight="1" x14ac:dyDescent="0.25">
      <c r="B882" s="147"/>
      <c r="C882" s="130"/>
      <c r="D882" s="130"/>
      <c r="E882" s="130"/>
      <c r="F882" s="130"/>
      <c r="G882" s="1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</row>
    <row r="883" spans="2:29" ht="15.75" customHeight="1" x14ac:dyDescent="0.25">
      <c r="B883" s="147"/>
      <c r="C883" s="130"/>
      <c r="D883" s="130"/>
      <c r="E883" s="130"/>
      <c r="F883" s="130"/>
      <c r="G883" s="1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</row>
    <row r="884" spans="2:29" ht="15.75" customHeight="1" x14ac:dyDescent="0.25">
      <c r="B884" s="147"/>
      <c r="C884" s="130"/>
      <c r="D884" s="130"/>
      <c r="E884" s="130"/>
      <c r="F884" s="130"/>
      <c r="G884" s="1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</row>
    <row r="885" spans="2:29" ht="15.75" customHeight="1" x14ac:dyDescent="0.25">
      <c r="B885" s="147"/>
      <c r="C885" s="130"/>
      <c r="D885" s="130"/>
      <c r="E885" s="130"/>
      <c r="F885" s="130"/>
      <c r="G885" s="1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</row>
    <row r="886" spans="2:29" ht="15.75" customHeight="1" x14ac:dyDescent="0.25">
      <c r="B886" s="147"/>
      <c r="C886" s="130"/>
      <c r="D886" s="130"/>
      <c r="E886" s="130"/>
      <c r="F886" s="130"/>
      <c r="G886" s="1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</row>
    <row r="887" spans="2:29" ht="15.75" customHeight="1" x14ac:dyDescent="0.25">
      <c r="B887" s="147"/>
      <c r="C887" s="130"/>
      <c r="D887" s="130"/>
      <c r="E887" s="130"/>
      <c r="F887" s="130"/>
      <c r="G887" s="1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</row>
    <row r="888" spans="2:29" ht="15.75" customHeight="1" x14ac:dyDescent="0.25">
      <c r="B888" s="147"/>
      <c r="C888" s="130"/>
      <c r="D888" s="130"/>
      <c r="E888" s="130"/>
      <c r="F888" s="130"/>
      <c r="G888" s="1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</row>
    <row r="889" spans="2:29" ht="15.75" customHeight="1" x14ac:dyDescent="0.25">
      <c r="B889" s="147"/>
      <c r="C889" s="130"/>
      <c r="D889" s="130"/>
      <c r="E889" s="130"/>
      <c r="F889" s="130"/>
      <c r="G889" s="1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</row>
    <row r="890" spans="2:29" ht="15.75" customHeight="1" x14ac:dyDescent="0.25">
      <c r="B890" s="147"/>
      <c r="C890" s="130"/>
      <c r="D890" s="130"/>
      <c r="E890" s="130"/>
      <c r="F890" s="130"/>
      <c r="G890" s="1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</row>
    <row r="891" spans="2:29" ht="15.75" customHeight="1" x14ac:dyDescent="0.25">
      <c r="B891" s="147"/>
      <c r="C891" s="130"/>
      <c r="D891" s="130"/>
      <c r="E891" s="130"/>
      <c r="F891" s="130"/>
      <c r="G891" s="1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</row>
    <row r="892" spans="2:29" ht="15.75" customHeight="1" x14ac:dyDescent="0.25">
      <c r="B892" s="147"/>
      <c r="C892" s="130"/>
      <c r="D892" s="130"/>
      <c r="E892" s="130"/>
      <c r="F892" s="130"/>
      <c r="G892" s="1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</row>
    <row r="893" spans="2:29" ht="15.75" customHeight="1" x14ac:dyDescent="0.25">
      <c r="B893" s="147"/>
      <c r="C893" s="130"/>
      <c r="D893" s="130"/>
      <c r="E893" s="130"/>
      <c r="F893" s="130"/>
      <c r="G893" s="1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</row>
    <row r="894" spans="2:29" ht="15.75" customHeight="1" x14ac:dyDescent="0.25">
      <c r="B894" s="147"/>
      <c r="C894" s="130"/>
      <c r="D894" s="130"/>
      <c r="E894" s="130"/>
      <c r="F894" s="130"/>
      <c r="G894" s="1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</row>
    <row r="895" spans="2:29" ht="15.75" customHeight="1" x14ac:dyDescent="0.25">
      <c r="B895" s="147"/>
      <c r="C895" s="130"/>
      <c r="D895" s="130"/>
      <c r="E895" s="130"/>
      <c r="F895" s="130"/>
      <c r="G895" s="1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</row>
    <row r="896" spans="2:29" ht="15.75" customHeight="1" x14ac:dyDescent="0.25">
      <c r="B896" s="147"/>
      <c r="C896" s="130"/>
      <c r="D896" s="130"/>
      <c r="E896" s="130"/>
      <c r="F896" s="130"/>
      <c r="G896" s="1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</row>
    <row r="897" spans="2:29" ht="15.75" customHeight="1" x14ac:dyDescent="0.25">
      <c r="B897" s="147"/>
      <c r="C897" s="130"/>
      <c r="D897" s="130"/>
      <c r="E897" s="130"/>
      <c r="F897" s="130"/>
      <c r="G897" s="1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</row>
    <row r="898" spans="2:29" ht="15.75" customHeight="1" x14ac:dyDescent="0.25">
      <c r="B898" s="147"/>
      <c r="C898" s="130"/>
      <c r="D898" s="130"/>
      <c r="E898" s="130"/>
      <c r="F898" s="130"/>
      <c r="G898" s="1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</row>
    <row r="899" spans="2:29" ht="15.75" customHeight="1" x14ac:dyDescent="0.25">
      <c r="B899" s="147"/>
      <c r="C899" s="130"/>
      <c r="D899" s="130"/>
      <c r="E899" s="130"/>
      <c r="F899" s="130"/>
      <c r="G899" s="1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</row>
    <row r="900" spans="2:29" ht="15.75" customHeight="1" x14ac:dyDescent="0.25">
      <c r="B900" s="147"/>
      <c r="C900" s="130"/>
      <c r="D900" s="130"/>
      <c r="E900" s="130"/>
      <c r="F900" s="130"/>
      <c r="G900" s="1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</row>
    <row r="901" spans="2:29" ht="15.75" customHeight="1" x14ac:dyDescent="0.25">
      <c r="B901" s="147"/>
      <c r="C901" s="130"/>
      <c r="D901" s="130"/>
      <c r="E901" s="130"/>
      <c r="F901" s="130"/>
      <c r="G901" s="1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</row>
    <row r="902" spans="2:29" ht="15.75" customHeight="1" x14ac:dyDescent="0.25">
      <c r="B902" s="147"/>
      <c r="C902" s="130"/>
      <c r="D902" s="130"/>
      <c r="E902" s="130"/>
      <c r="F902" s="130"/>
      <c r="G902" s="1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</row>
    <row r="903" spans="2:29" ht="15.75" customHeight="1" x14ac:dyDescent="0.25">
      <c r="B903" s="147"/>
      <c r="C903" s="130"/>
      <c r="D903" s="130"/>
      <c r="E903" s="130"/>
      <c r="F903" s="130"/>
      <c r="G903" s="1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</row>
    <row r="904" spans="2:29" ht="15.75" customHeight="1" x14ac:dyDescent="0.25">
      <c r="B904" s="147"/>
      <c r="C904" s="130"/>
      <c r="D904" s="130"/>
      <c r="E904" s="130"/>
      <c r="F904" s="130"/>
      <c r="G904" s="1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</row>
    <row r="905" spans="2:29" ht="15.75" customHeight="1" x14ac:dyDescent="0.25">
      <c r="B905" s="147"/>
      <c r="C905" s="130"/>
      <c r="D905" s="130"/>
      <c r="E905" s="130"/>
      <c r="F905" s="130"/>
      <c r="G905" s="1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</row>
    <row r="906" spans="2:29" ht="15.75" customHeight="1" x14ac:dyDescent="0.25">
      <c r="B906" s="147"/>
      <c r="C906" s="130"/>
      <c r="D906" s="130"/>
      <c r="E906" s="130"/>
      <c r="F906" s="130"/>
      <c r="G906" s="1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</row>
    <row r="907" spans="2:29" ht="15.75" customHeight="1" x14ac:dyDescent="0.25">
      <c r="B907" s="147"/>
      <c r="C907" s="130"/>
      <c r="D907" s="130"/>
      <c r="E907" s="130"/>
      <c r="F907" s="130"/>
      <c r="G907" s="1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</row>
    <row r="908" spans="2:29" ht="15.75" customHeight="1" x14ac:dyDescent="0.25">
      <c r="B908" s="147"/>
      <c r="C908" s="130"/>
      <c r="D908" s="130"/>
      <c r="E908" s="130"/>
      <c r="F908" s="130"/>
      <c r="G908" s="1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</row>
    <row r="909" spans="2:29" ht="15.75" customHeight="1" x14ac:dyDescent="0.25">
      <c r="B909" s="147"/>
      <c r="C909" s="130"/>
      <c r="D909" s="130"/>
      <c r="E909" s="130"/>
      <c r="F909" s="130"/>
      <c r="G909" s="1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</row>
    <row r="910" spans="2:29" ht="15.75" customHeight="1" x14ac:dyDescent="0.25">
      <c r="B910" s="147"/>
      <c r="C910" s="130"/>
      <c r="D910" s="130"/>
      <c r="E910" s="130"/>
      <c r="F910" s="130"/>
      <c r="G910" s="1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</row>
    <row r="911" spans="2:29" ht="15.75" customHeight="1" x14ac:dyDescent="0.25">
      <c r="B911" s="147"/>
      <c r="C911" s="130"/>
      <c r="D911" s="130"/>
      <c r="E911" s="130"/>
      <c r="F911" s="130"/>
      <c r="G911" s="1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</row>
    <row r="912" spans="2:29" ht="15.75" customHeight="1" x14ac:dyDescent="0.25">
      <c r="B912" s="147"/>
      <c r="C912" s="130"/>
      <c r="D912" s="130"/>
      <c r="E912" s="130"/>
      <c r="F912" s="130"/>
      <c r="G912" s="1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</row>
    <row r="913" spans="2:29" ht="15.75" customHeight="1" x14ac:dyDescent="0.25">
      <c r="B913" s="147"/>
      <c r="C913" s="130"/>
      <c r="D913" s="130"/>
      <c r="E913" s="130"/>
      <c r="F913" s="130"/>
      <c r="G913" s="1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</row>
    <row r="914" spans="2:29" ht="15.75" customHeight="1" x14ac:dyDescent="0.25">
      <c r="B914" s="147"/>
      <c r="C914" s="130"/>
      <c r="D914" s="130"/>
      <c r="E914" s="130"/>
      <c r="F914" s="130"/>
      <c r="G914" s="1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</row>
    <row r="915" spans="2:29" ht="15.75" customHeight="1" x14ac:dyDescent="0.25">
      <c r="B915" s="147"/>
      <c r="C915" s="130"/>
      <c r="D915" s="130"/>
      <c r="E915" s="130"/>
      <c r="F915" s="130"/>
      <c r="G915" s="1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</row>
    <row r="916" spans="2:29" ht="15.75" customHeight="1" x14ac:dyDescent="0.25">
      <c r="B916" s="147"/>
      <c r="C916" s="130"/>
      <c r="D916" s="130"/>
      <c r="E916" s="130"/>
      <c r="F916" s="130"/>
      <c r="G916" s="1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</row>
    <row r="917" spans="2:29" ht="15.75" customHeight="1" x14ac:dyDescent="0.25">
      <c r="B917" s="147"/>
      <c r="C917" s="130"/>
      <c r="D917" s="130"/>
      <c r="E917" s="130"/>
      <c r="F917" s="130"/>
      <c r="G917" s="1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</row>
    <row r="918" spans="2:29" ht="15.75" customHeight="1" x14ac:dyDescent="0.25">
      <c r="B918" s="147"/>
      <c r="C918" s="130"/>
      <c r="D918" s="130"/>
      <c r="E918" s="130"/>
      <c r="F918" s="130"/>
      <c r="G918" s="1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</row>
    <row r="919" spans="2:29" ht="15.75" customHeight="1" x14ac:dyDescent="0.25">
      <c r="B919" s="147"/>
      <c r="C919" s="130"/>
      <c r="D919" s="130"/>
      <c r="E919" s="130"/>
      <c r="F919" s="130"/>
      <c r="G919" s="1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</row>
    <row r="920" spans="2:29" ht="15.75" customHeight="1" x14ac:dyDescent="0.25">
      <c r="B920" s="147"/>
      <c r="C920" s="130"/>
      <c r="D920" s="130"/>
      <c r="E920" s="130"/>
      <c r="F920" s="130"/>
      <c r="G920" s="1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</row>
    <row r="921" spans="2:29" ht="15.75" customHeight="1" x14ac:dyDescent="0.25">
      <c r="B921" s="147"/>
      <c r="C921" s="130"/>
      <c r="D921" s="130"/>
      <c r="E921" s="130"/>
      <c r="F921" s="130"/>
      <c r="G921" s="1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</row>
    <row r="922" spans="2:29" ht="15.75" customHeight="1" x14ac:dyDescent="0.25">
      <c r="B922" s="147"/>
      <c r="C922" s="130"/>
      <c r="D922" s="130"/>
      <c r="E922" s="130"/>
      <c r="F922" s="130"/>
      <c r="G922" s="1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</row>
    <row r="923" spans="2:29" ht="15.75" customHeight="1" x14ac:dyDescent="0.25">
      <c r="B923" s="147"/>
      <c r="C923" s="130"/>
      <c r="D923" s="130"/>
      <c r="E923" s="130"/>
      <c r="F923" s="130"/>
      <c r="G923" s="1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</row>
    <row r="924" spans="2:29" ht="15.75" customHeight="1" x14ac:dyDescent="0.25">
      <c r="B924" s="147"/>
      <c r="C924" s="130"/>
      <c r="D924" s="130"/>
      <c r="E924" s="130"/>
      <c r="F924" s="130"/>
      <c r="G924" s="1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</row>
    <row r="925" spans="2:29" ht="15.75" customHeight="1" x14ac:dyDescent="0.25">
      <c r="B925" s="147"/>
      <c r="C925" s="130"/>
      <c r="D925" s="130"/>
      <c r="E925" s="130"/>
      <c r="F925" s="130"/>
      <c r="G925" s="1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</row>
    <row r="926" spans="2:29" ht="15.75" customHeight="1" x14ac:dyDescent="0.25">
      <c r="B926" s="147"/>
      <c r="C926" s="130"/>
      <c r="D926" s="130"/>
      <c r="E926" s="130"/>
      <c r="F926" s="130"/>
      <c r="G926" s="1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</row>
    <row r="927" spans="2:29" ht="15.75" customHeight="1" x14ac:dyDescent="0.25">
      <c r="B927" s="147"/>
      <c r="C927" s="130"/>
      <c r="D927" s="130"/>
      <c r="E927" s="130"/>
      <c r="F927" s="130"/>
      <c r="G927" s="1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</row>
    <row r="928" spans="2:29" ht="15.75" customHeight="1" x14ac:dyDescent="0.25">
      <c r="B928" s="147"/>
      <c r="C928" s="130"/>
      <c r="D928" s="130"/>
      <c r="E928" s="130"/>
      <c r="F928" s="130"/>
      <c r="G928" s="1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</row>
    <row r="929" spans="2:29" ht="15.75" customHeight="1" x14ac:dyDescent="0.25">
      <c r="B929" s="147"/>
      <c r="C929" s="130"/>
      <c r="D929" s="130"/>
      <c r="E929" s="130"/>
      <c r="F929" s="130"/>
      <c r="G929" s="1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</row>
    <row r="930" spans="2:29" ht="15.75" customHeight="1" x14ac:dyDescent="0.25">
      <c r="B930" s="147"/>
      <c r="C930" s="130"/>
      <c r="D930" s="130"/>
      <c r="E930" s="130"/>
      <c r="F930" s="130"/>
      <c r="G930" s="1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</row>
    <row r="931" spans="2:29" ht="15.75" customHeight="1" x14ac:dyDescent="0.25">
      <c r="B931" s="147"/>
      <c r="C931" s="130"/>
      <c r="D931" s="130"/>
      <c r="E931" s="130"/>
      <c r="F931" s="130"/>
      <c r="G931" s="1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</row>
    <row r="932" spans="2:29" ht="15.75" customHeight="1" x14ac:dyDescent="0.25">
      <c r="B932" s="147"/>
      <c r="C932" s="130"/>
      <c r="D932" s="130"/>
      <c r="E932" s="130"/>
      <c r="F932" s="130"/>
      <c r="G932" s="1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</row>
    <row r="933" spans="2:29" ht="15.75" customHeight="1" x14ac:dyDescent="0.25">
      <c r="B933" s="147"/>
      <c r="C933" s="130"/>
      <c r="D933" s="130"/>
      <c r="E933" s="130"/>
      <c r="F933" s="130"/>
      <c r="G933" s="1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</row>
    <row r="934" spans="2:29" ht="15.75" customHeight="1" x14ac:dyDescent="0.25">
      <c r="B934" s="147"/>
      <c r="C934" s="130"/>
      <c r="D934" s="130"/>
      <c r="E934" s="130"/>
      <c r="F934" s="130"/>
      <c r="G934" s="1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</row>
    <row r="935" spans="2:29" ht="15.75" customHeight="1" x14ac:dyDescent="0.25">
      <c r="B935" s="147"/>
      <c r="C935" s="130"/>
      <c r="D935" s="130"/>
      <c r="E935" s="130"/>
      <c r="F935" s="130"/>
      <c r="G935" s="1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</row>
    <row r="936" spans="2:29" ht="15.75" customHeight="1" x14ac:dyDescent="0.25">
      <c r="B936" s="147"/>
      <c r="C936" s="130"/>
      <c r="D936" s="130"/>
      <c r="E936" s="130"/>
      <c r="F936" s="130"/>
      <c r="G936" s="1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</row>
    <row r="937" spans="2:29" ht="15.75" customHeight="1" x14ac:dyDescent="0.25">
      <c r="B937" s="147"/>
      <c r="C937" s="130"/>
      <c r="D937" s="130"/>
      <c r="E937" s="130"/>
      <c r="F937" s="130"/>
      <c r="G937" s="1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</row>
    <row r="938" spans="2:29" ht="15.75" customHeight="1" x14ac:dyDescent="0.25">
      <c r="B938" s="147"/>
      <c r="C938" s="130"/>
      <c r="D938" s="130"/>
      <c r="E938" s="130"/>
      <c r="F938" s="130"/>
      <c r="G938" s="1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</row>
    <row r="939" spans="2:29" ht="15.75" customHeight="1" x14ac:dyDescent="0.25">
      <c r="B939" s="147"/>
      <c r="C939" s="130"/>
      <c r="D939" s="130"/>
      <c r="E939" s="130"/>
      <c r="F939" s="130"/>
      <c r="G939" s="1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</row>
    <row r="940" spans="2:29" ht="15.75" customHeight="1" x14ac:dyDescent="0.25">
      <c r="B940" s="147"/>
      <c r="C940" s="130"/>
      <c r="D940" s="130"/>
      <c r="E940" s="130"/>
      <c r="F940" s="130"/>
      <c r="G940" s="1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</row>
    <row r="941" spans="2:29" ht="15.75" customHeight="1" x14ac:dyDescent="0.25">
      <c r="B941" s="147"/>
      <c r="C941" s="130"/>
      <c r="D941" s="130"/>
      <c r="E941" s="130"/>
      <c r="F941" s="130"/>
      <c r="G941" s="1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</row>
    <row r="942" spans="2:29" ht="15.75" customHeight="1" x14ac:dyDescent="0.25">
      <c r="B942" s="147"/>
      <c r="C942" s="130"/>
      <c r="D942" s="130"/>
      <c r="E942" s="130"/>
      <c r="F942" s="130"/>
      <c r="G942" s="1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</row>
    <row r="943" spans="2:29" ht="15.75" customHeight="1" x14ac:dyDescent="0.25">
      <c r="B943" s="147"/>
      <c r="C943" s="130"/>
      <c r="D943" s="130"/>
      <c r="E943" s="130"/>
      <c r="F943" s="130"/>
      <c r="G943" s="1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</row>
    <row r="944" spans="2:29" ht="15.75" customHeight="1" x14ac:dyDescent="0.25">
      <c r="B944" s="147"/>
      <c r="C944" s="130"/>
      <c r="D944" s="130"/>
      <c r="E944" s="130"/>
      <c r="F944" s="130"/>
      <c r="G944" s="1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</row>
    <row r="945" spans="2:29" ht="15.75" customHeight="1" x14ac:dyDescent="0.25">
      <c r="B945" s="147"/>
      <c r="C945" s="130"/>
      <c r="D945" s="130"/>
      <c r="E945" s="130"/>
      <c r="F945" s="130"/>
      <c r="G945" s="1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</row>
    <row r="946" spans="2:29" ht="15.75" customHeight="1" x14ac:dyDescent="0.25">
      <c r="B946" s="147"/>
      <c r="C946" s="130"/>
      <c r="D946" s="130"/>
      <c r="E946" s="130"/>
      <c r="F946" s="130"/>
      <c r="G946" s="1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</row>
    <row r="947" spans="2:29" ht="15.75" customHeight="1" x14ac:dyDescent="0.25">
      <c r="B947" s="147"/>
      <c r="C947" s="130"/>
      <c r="D947" s="130"/>
      <c r="E947" s="130"/>
      <c r="F947" s="130"/>
      <c r="G947" s="1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</row>
    <row r="948" spans="2:29" ht="15.75" customHeight="1" x14ac:dyDescent="0.25">
      <c r="B948" s="147"/>
      <c r="C948" s="130"/>
      <c r="D948" s="130"/>
      <c r="E948" s="130"/>
      <c r="F948" s="130"/>
      <c r="G948" s="1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</row>
    <row r="949" spans="2:29" ht="15.75" customHeight="1" x14ac:dyDescent="0.25">
      <c r="B949" s="147"/>
      <c r="C949" s="130"/>
      <c r="D949" s="130"/>
      <c r="E949" s="130"/>
      <c r="F949" s="130"/>
      <c r="G949" s="1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</row>
    <row r="950" spans="2:29" ht="15.75" customHeight="1" x14ac:dyDescent="0.25">
      <c r="B950" s="147"/>
      <c r="C950" s="130"/>
      <c r="D950" s="130"/>
      <c r="E950" s="130"/>
      <c r="F950" s="130"/>
      <c r="G950" s="1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</row>
    <row r="951" spans="2:29" ht="15.75" customHeight="1" x14ac:dyDescent="0.25">
      <c r="B951" s="147"/>
      <c r="C951" s="130"/>
      <c r="D951" s="130"/>
      <c r="E951" s="130"/>
      <c r="F951" s="130"/>
      <c r="G951" s="1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</row>
    <row r="952" spans="2:29" ht="15.75" customHeight="1" x14ac:dyDescent="0.25">
      <c r="B952" s="147"/>
      <c r="C952" s="130"/>
      <c r="D952" s="130"/>
      <c r="E952" s="130"/>
      <c r="F952" s="130"/>
      <c r="G952" s="1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</row>
    <row r="953" spans="2:29" ht="15.75" customHeight="1" x14ac:dyDescent="0.25">
      <c r="B953" s="147"/>
      <c r="C953" s="130"/>
      <c r="D953" s="130"/>
      <c r="E953" s="130"/>
      <c r="F953" s="130"/>
      <c r="G953" s="1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</row>
    <row r="954" spans="2:29" ht="15.75" customHeight="1" x14ac:dyDescent="0.25">
      <c r="B954" s="147"/>
      <c r="C954" s="130"/>
      <c r="D954" s="130"/>
      <c r="E954" s="130"/>
      <c r="F954" s="130"/>
      <c r="G954" s="1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</row>
    <row r="955" spans="2:29" ht="15.75" customHeight="1" x14ac:dyDescent="0.25">
      <c r="B955" s="147"/>
      <c r="C955" s="130"/>
      <c r="D955" s="130"/>
      <c r="E955" s="130"/>
      <c r="F955" s="130"/>
      <c r="G955" s="1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</row>
    <row r="956" spans="2:29" ht="15.75" customHeight="1" x14ac:dyDescent="0.25">
      <c r="B956" s="147"/>
      <c r="C956" s="130"/>
      <c r="D956" s="130"/>
      <c r="E956" s="130"/>
      <c r="F956" s="130"/>
      <c r="G956" s="1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</row>
    <row r="957" spans="2:29" ht="15.75" customHeight="1" x14ac:dyDescent="0.25">
      <c r="B957" s="147"/>
      <c r="C957" s="130"/>
      <c r="D957" s="130"/>
      <c r="E957" s="130"/>
      <c r="F957" s="130"/>
      <c r="G957" s="1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</row>
    <row r="958" spans="2:29" ht="15.75" customHeight="1" x14ac:dyDescent="0.25">
      <c r="B958" s="147"/>
      <c r="C958" s="130"/>
      <c r="D958" s="130"/>
      <c r="E958" s="130"/>
      <c r="F958" s="130"/>
      <c r="G958" s="1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</row>
    <row r="959" spans="2:29" ht="15.75" customHeight="1" x14ac:dyDescent="0.25">
      <c r="B959" s="147"/>
      <c r="C959" s="130"/>
      <c r="D959" s="130"/>
      <c r="E959" s="130"/>
      <c r="F959" s="130"/>
      <c r="G959" s="1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</row>
    <row r="960" spans="2:29" ht="15.75" customHeight="1" x14ac:dyDescent="0.25">
      <c r="B960" s="147"/>
      <c r="C960" s="130"/>
      <c r="D960" s="130"/>
      <c r="E960" s="130"/>
      <c r="F960" s="130"/>
      <c r="G960" s="1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</row>
    <row r="961" spans="2:29" ht="15.75" customHeight="1" x14ac:dyDescent="0.25">
      <c r="B961" s="147"/>
      <c r="C961" s="130"/>
      <c r="D961" s="130"/>
      <c r="E961" s="130"/>
      <c r="F961" s="130"/>
      <c r="G961" s="1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</row>
    <row r="962" spans="2:29" ht="15.75" customHeight="1" x14ac:dyDescent="0.25">
      <c r="B962" s="147"/>
      <c r="C962" s="130"/>
      <c r="D962" s="130"/>
      <c r="E962" s="130"/>
      <c r="F962" s="130"/>
      <c r="G962" s="1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</row>
    <row r="963" spans="2:29" ht="15.75" customHeight="1" x14ac:dyDescent="0.25">
      <c r="B963" s="147"/>
      <c r="C963" s="130"/>
      <c r="D963" s="130"/>
      <c r="E963" s="130"/>
      <c r="F963" s="130"/>
      <c r="G963" s="1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</row>
    <row r="964" spans="2:29" ht="15.75" customHeight="1" x14ac:dyDescent="0.25">
      <c r="B964" s="147"/>
      <c r="C964" s="130"/>
      <c r="D964" s="130"/>
      <c r="E964" s="130"/>
      <c r="F964" s="130"/>
      <c r="G964" s="1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</row>
    <row r="965" spans="2:29" ht="15.75" customHeight="1" x14ac:dyDescent="0.25">
      <c r="B965" s="147"/>
      <c r="C965" s="130"/>
      <c r="D965" s="130"/>
      <c r="E965" s="130"/>
      <c r="F965" s="130"/>
      <c r="G965" s="1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</row>
    <row r="966" spans="2:29" ht="15.75" customHeight="1" x14ac:dyDescent="0.25">
      <c r="B966" s="147"/>
      <c r="C966" s="130"/>
      <c r="D966" s="130"/>
      <c r="E966" s="130"/>
      <c r="F966" s="130"/>
      <c r="G966" s="1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</row>
    <row r="967" spans="2:29" ht="15.75" customHeight="1" x14ac:dyDescent="0.25">
      <c r="B967" s="147"/>
      <c r="C967" s="130"/>
      <c r="D967" s="130"/>
      <c r="E967" s="130"/>
      <c r="F967" s="130"/>
      <c r="G967" s="1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</row>
    <row r="968" spans="2:29" ht="15.75" customHeight="1" x14ac:dyDescent="0.25">
      <c r="B968" s="147"/>
      <c r="C968" s="130"/>
      <c r="D968" s="130"/>
      <c r="E968" s="130"/>
      <c r="F968" s="130"/>
      <c r="G968" s="1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</row>
    <row r="969" spans="2:29" ht="15.75" customHeight="1" x14ac:dyDescent="0.25">
      <c r="B969" s="147"/>
      <c r="C969" s="130"/>
      <c r="D969" s="130"/>
      <c r="E969" s="130"/>
      <c r="F969" s="130"/>
      <c r="G969" s="1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</row>
    <row r="970" spans="2:29" ht="15.75" customHeight="1" x14ac:dyDescent="0.25">
      <c r="B970" s="147"/>
      <c r="C970" s="130"/>
      <c r="D970" s="130"/>
      <c r="E970" s="130"/>
      <c r="F970" s="130"/>
      <c r="G970" s="1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</row>
    <row r="971" spans="2:29" ht="15.75" customHeight="1" x14ac:dyDescent="0.25">
      <c r="B971" s="147"/>
      <c r="C971" s="130"/>
      <c r="D971" s="130"/>
      <c r="E971" s="130"/>
      <c r="F971" s="130"/>
      <c r="G971" s="1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</row>
    <row r="972" spans="2:29" ht="15.75" customHeight="1" x14ac:dyDescent="0.25">
      <c r="B972" s="147"/>
      <c r="C972" s="130"/>
      <c r="D972" s="130"/>
      <c r="E972" s="130"/>
      <c r="F972" s="130"/>
      <c r="G972" s="1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</row>
    <row r="973" spans="2:29" ht="15.75" customHeight="1" x14ac:dyDescent="0.25">
      <c r="B973" s="147"/>
      <c r="C973" s="130"/>
      <c r="D973" s="130"/>
      <c r="E973" s="130"/>
      <c r="F973" s="130"/>
      <c r="G973" s="1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</row>
    <row r="974" spans="2:29" ht="15.75" customHeight="1" x14ac:dyDescent="0.25">
      <c r="B974" s="147"/>
      <c r="C974" s="130"/>
      <c r="D974" s="130"/>
      <c r="E974" s="130"/>
      <c r="F974" s="130"/>
      <c r="G974" s="1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</row>
    <row r="975" spans="2:29" ht="15.75" customHeight="1" x14ac:dyDescent="0.25">
      <c r="B975" s="147"/>
      <c r="C975" s="130"/>
      <c r="D975" s="130"/>
      <c r="E975" s="130"/>
      <c r="F975" s="130"/>
      <c r="G975" s="1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</row>
    <row r="976" spans="2:29" ht="15.75" customHeight="1" x14ac:dyDescent="0.25">
      <c r="B976" s="147"/>
      <c r="C976" s="130"/>
      <c r="D976" s="130"/>
      <c r="E976" s="130"/>
      <c r="F976" s="130"/>
      <c r="G976" s="1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</row>
    <row r="977" spans="2:29" ht="15.75" customHeight="1" x14ac:dyDescent="0.25">
      <c r="B977" s="147"/>
      <c r="C977" s="130"/>
      <c r="D977" s="130"/>
      <c r="E977" s="130"/>
      <c r="F977" s="130"/>
      <c r="G977" s="1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</row>
    <row r="978" spans="2:29" ht="15.75" customHeight="1" x14ac:dyDescent="0.25">
      <c r="B978" s="147"/>
      <c r="C978" s="130"/>
      <c r="D978" s="130"/>
      <c r="E978" s="130"/>
      <c r="F978" s="130"/>
      <c r="G978" s="1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</row>
    <row r="979" spans="2:29" ht="15.75" customHeight="1" x14ac:dyDescent="0.25">
      <c r="B979" s="147"/>
      <c r="C979" s="130"/>
      <c r="D979" s="130"/>
      <c r="E979" s="130"/>
      <c r="F979" s="130"/>
      <c r="G979" s="1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</row>
    <row r="980" spans="2:29" ht="15.75" customHeight="1" x14ac:dyDescent="0.25">
      <c r="B980" s="147"/>
      <c r="C980" s="130"/>
      <c r="D980" s="130"/>
      <c r="E980" s="130"/>
      <c r="F980" s="130"/>
      <c r="G980" s="1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</row>
    <row r="981" spans="2:29" ht="15.75" customHeight="1" x14ac:dyDescent="0.25">
      <c r="B981" s="147"/>
      <c r="C981" s="130"/>
      <c r="D981" s="130"/>
      <c r="E981" s="130"/>
      <c r="F981" s="130"/>
      <c r="G981" s="1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</row>
    <row r="982" spans="2:29" ht="15.75" customHeight="1" x14ac:dyDescent="0.25">
      <c r="B982" s="147"/>
      <c r="C982" s="130"/>
      <c r="D982" s="130"/>
      <c r="E982" s="130"/>
      <c r="F982" s="130"/>
      <c r="G982" s="1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</row>
    <row r="983" spans="2:29" ht="15.75" customHeight="1" x14ac:dyDescent="0.25">
      <c r="B983" s="147"/>
      <c r="C983" s="130"/>
      <c r="D983" s="130"/>
      <c r="E983" s="130"/>
      <c r="F983" s="130"/>
      <c r="G983" s="1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</row>
    <row r="984" spans="2:29" ht="15.75" customHeight="1" x14ac:dyDescent="0.25">
      <c r="B984" s="147"/>
      <c r="C984" s="130"/>
      <c r="D984" s="130"/>
      <c r="E984" s="130"/>
      <c r="F984" s="130"/>
      <c r="G984" s="1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</row>
    <row r="985" spans="2:29" ht="15.75" customHeight="1" x14ac:dyDescent="0.25">
      <c r="B985" s="147"/>
      <c r="C985" s="130"/>
      <c r="D985" s="130"/>
      <c r="E985" s="130"/>
      <c r="F985" s="130"/>
      <c r="G985" s="1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</row>
    <row r="986" spans="2:29" ht="15.75" customHeight="1" x14ac:dyDescent="0.25">
      <c r="B986" s="147"/>
      <c r="C986" s="130"/>
      <c r="D986" s="130"/>
      <c r="E986" s="130"/>
      <c r="F986" s="130"/>
      <c r="G986" s="1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</row>
    <row r="987" spans="2:29" ht="15.75" customHeight="1" x14ac:dyDescent="0.25">
      <c r="B987" s="147"/>
      <c r="C987" s="130"/>
      <c r="D987" s="130"/>
      <c r="E987" s="130"/>
      <c r="F987" s="130"/>
      <c r="G987" s="1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</row>
    <row r="988" spans="2:29" ht="15.75" customHeight="1" x14ac:dyDescent="0.25">
      <c r="B988" s="147"/>
      <c r="C988" s="130"/>
      <c r="D988" s="130"/>
      <c r="E988" s="130"/>
      <c r="F988" s="130"/>
      <c r="G988" s="1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</row>
    <row r="989" spans="2:29" ht="15.75" customHeight="1" x14ac:dyDescent="0.25">
      <c r="B989" s="147"/>
      <c r="C989" s="130"/>
      <c r="D989" s="130"/>
      <c r="E989" s="130"/>
      <c r="F989" s="130"/>
      <c r="G989" s="1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</row>
    <row r="990" spans="2:29" ht="15.75" customHeight="1" x14ac:dyDescent="0.25">
      <c r="B990" s="147"/>
      <c r="C990" s="130"/>
      <c r="D990" s="130"/>
      <c r="E990" s="130"/>
      <c r="F990" s="130"/>
      <c r="G990" s="1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</row>
    <row r="991" spans="2:29" ht="15.75" customHeight="1" x14ac:dyDescent="0.25">
      <c r="B991" s="147"/>
      <c r="C991" s="130"/>
      <c r="D991" s="130"/>
      <c r="E991" s="130"/>
      <c r="F991" s="130"/>
      <c r="G991" s="1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</row>
    <row r="992" spans="2:29" ht="15.75" customHeight="1" x14ac:dyDescent="0.25">
      <c r="B992" s="147"/>
      <c r="C992" s="130"/>
      <c r="D992" s="130"/>
      <c r="E992" s="130"/>
      <c r="F992" s="130"/>
      <c r="G992" s="1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</row>
    <row r="993" spans="2:29" ht="15.75" customHeight="1" x14ac:dyDescent="0.25">
      <c r="B993" s="147"/>
      <c r="C993" s="130"/>
      <c r="D993" s="130"/>
      <c r="E993" s="130"/>
      <c r="F993" s="130"/>
      <c r="G993" s="1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</row>
    <row r="994" spans="2:29" ht="15.75" customHeight="1" x14ac:dyDescent="0.25">
      <c r="B994" s="147"/>
      <c r="C994" s="130"/>
      <c r="D994" s="130"/>
      <c r="E994" s="130"/>
      <c r="F994" s="130"/>
      <c r="G994" s="1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</row>
    <row r="995" spans="2:29" ht="15.75" customHeight="1" x14ac:dyDescent="0.25">
      <c r="B995" s="147"/>
      <c r="C995" s="130"/>
      <c r="D995" s="130"/>
      <c r="E995" s="130"/>
      <c r="F995" s="130"/>
      <c r="G995" s="1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</row>
    <row r="996" spans="2:29" ht="15.75" customHeight="1" x14ac:dyDescent="0.25">
      <c r="B996" s="147"/>
      <c r="C996" s="130"/>
      <c r="D996" s="130"/>
      <c r="E996" s="130"/>
      <c r="F996" s="130"/>
      <c r="G996" s="1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</row>
    <row r="997" spans="2:29" ht="15.75" customHeight="1" x14ac:dyDescent="0.25">
      <c r="B997" s="147"/>
      <c r="C997" s="130"/>
      <c r="D997" s="130"/>
      <c r="E997" s="130"/>
      <c r="F997" s="130"/>
      <c r="G997" s="1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</row>
    <row r="998" spans="2:29" ht="15.75" customHeight="1" x14ac:dyDescent="0.25">
      <c r="B998" s="147"/>
      <c r="C998" s="130"/>
      <c r="D998" s="130"/>
      <c r="E998" s="130"/>
      <c r="F998" s="130"/>
      <c r="G998" s="1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</row>
    <row r="999" spans="2:29" ht="15.75" customHeight="1" x14ac:dyDescent="0.25">
      <c r="B999" s="147"/>
      <c r="C999" s="130"/>
      <c r="D999" s="130"/>
      <c r="E999" s="130"/>
      <c r="F999" s="130"/>
      <c r="G999" s="1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</row>
    <row r="1000" spans="2:29" ht="15.75" customHeight="1" x14ac:dyDescent="0.25">
      <c r="B1000" s="147"/>
      <c r="C1000" s="130"/>
      <c r="D1000" s="130"/>
      <c r="E1000" s="130"/>
      <c r="F1000" s="130"/>
      <c r="G1000" s="1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</row>
  </sheetData>
  <mergeCells count="3">
    <mergeCell ref="B1:G1"/>
    <mergeCell ref="D2:F2"/>
    <mergeCell ref="D6:F6"/>
  </mergeCells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Z1000"/>
  <sheetViews>
    <sheetView showGridLines="0" workbookViewId="0">
      <pane ySplit="7" topLeftCell="A8" activePane="bottomLeft" state="frozen"/>
      <selection pane="bottomLeft" activeCell="B9" sqref="B9"/>
    </sheetView>
  </sheetViews>
  <sheetFormatPr defaultColWidth="12.6640625" defaultRowHeight="15" customHeight="1" outlineLevelRow="1" outlineLevelCol="1" x14ac:dyDescent="0.25"/>
  <cols>
    <col min="1" max="1" width="7.77734375" customWidth="1"/>
    <col min="2" max="2" width="60.77734375" customWidth="1"/>
    <col min="3" max="3" width="20.6640625" customWidth="1"/>
    <col min="4" max="4" width="18.21875" customWidth="1" outlineLevel="1"/>
    <col min="5" max="5" width="20.88671875" customWidth="1" outlineLevel="1"/>
    <col min="6" max="6" width="108.21875" customWidth="1"/>
    <col min="7" max="26" width="8.77734375" customWidth="1"/>
  </cols>
  <sheetData>
    <row r="1" spans="1:26" ht="21" x14ac:dyDescent="0.3">
      <c r="A1" s="4"/>
      <c r="B1" s="203" t="s">
        <v>140</v>
      </c>
      <c r="C1" s="204" t="s">
        <v>141</v>
      </c>
      <c r="D1" s="205" t="s">
        <v>142</v>
      </c>
      <c r="E1" s="206" t="s">
        <v>143</v>
      </c>
      <c r="F1" s="206" t="s">
        <v>2</v>
      </c>
      <c r="G1" s="154"/>
      <c r="H1" s="154"/>
      <c r="I1" s="154"/>
      <c r="J1" s="154"/>
      <c r="K1" s="154"/>
      <c r="L1" s="207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 ht="9.75" customHeight="1" x14ac:dyDescent="0.3">
      <c r="A2" s="4"/>
      <c r="B2" s="208"/>
      <c r="C2" s="209"/>
      <c r="D2" s="210"/>
      <c r="E2" s="209"/>
      <c r="F2" s="211"/>
      <c r="G2" s="154"/>
      <c r="H2" s="154"/>
      <c r="I2" s="154"/>
      <c r="J2" s="154"/>
      <c r="K2" s="154"/>
      <c r="L2" s="207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7.399999999999999" x14ac:dyDescent="0.3">
      <c r="A3" s="178"/>
      <c r="B3" s="379" t="s">
        <v>144</v>
      </c>
      <c r="C3" s="380"/>
      <c r="D3" s="380"/>
      <c r="E3" s="381"/>
      <c r="F3" s="212"/>
      <c r="G3" s="185"/>
      <c r="H3" s="185"/>
      <c r="I3" s="185"/>
      <c r="J3" s="185"/>
      <c r="K3" s="185"/>
      <c r="L3" s="207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  <c r="Z3" s="185"/>
    </row>
    <row r="4" spans="1:26" ht="17.399999999999999" x14ac:dyDescent="0.25">
      <c r="A4" s="11"/>
      <c r="B4" s="213" t="s">
        <v>137</v>
      </c>
      <c r="C4" s="214">
        <f>C30</f>
        <v>0</v>
      </c>
      <c r="D4" s="215"/>
      <c r="E4" s="216">
        <f>E30</f>
        <v>0</v>
      </c>
      <c r="F4" s="217"/>
      <c r="G4" s="218"/>
      <c r="H4" s="218"/>
      <c r="I4" s="218"/>
      <c r="J4" s="218"/>
      <c r="K4" s="218"/>
      <c r="L4" s="207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8"/>
      <c r="Z4" s="218"/>
    </row>
    <row r="5" spans="1:26" ht="17.399999999999999" x14ac:dyDescent="0.25">
      <c r="A5" s="11"/>
      <c r="B5" s="213" t="s">
        <v>145</v>
      </c>
      <c r="C5" s="214">
        <f>C127</f>
        <v>1949.32</v>
      </c>
      <c r="D5" s="215"/>
      <c r="E5" s="216">
        <f>E127</f>
        <v>1949.32</v>
      </c>
      <c r="F5" s="217"/>
      <c r="G5" s="218"/>
      <c r="H5" s="218"/>
      <c r="I5" s="218"/>
      <c r="J5" s="218"/>
      <c r="K5" s="218"/>
      <c r="L5" s="207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  <c r="Y5" s="218"/>
      <c r="Z5" s="218"/>
    </row>
    <row r="6" spans="1:26" ht="17.399999999999999" x14ac:dyDescent="0.25">
      <c r="A6" s="3"/>
      <c r="B6" s="213" t="s">
        <v>146</v>
      </c>
      <c r="C6" s="214">
        <f>C4-C5</f>
        <v>-1949.32</v>
      </c>
      <c r="D6" s="215"/>
      <c r="E6" s="216">
        <f>E4-E5</f>
        <v>-1949.32</v>
      </c>
      <c r="F6" s="217"/>
      <c r="G6" s="76"/>
      <c r="H6" s="76"/>
      <c r="I6" s="76"/>
      <c r="J6" s="76"/>
      <c r="K6" s="76"/>
      <c r="L6" s="207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 ht="9.75" customHeight="1" x14ac:dyDescent="0.25">
      <c r="A7" s="3"/>
      <c r="B7" s="219"/>
      <c r="C7" s="220"/>
      <c r="D7" s="221"/>
      <c r="E7" s="222"/>
      <c r="F7" s="223"/>
      <c r="G7" s="76"/>
      <c r="H7" s="76"/>
      <c r="I7" s="76"/>
      <c r="J7" s="76"/>
      <c r="K7" s="76"/>
      <c r="L7" s="207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 ht="17.399999999999999" x14ac:dyDescent="0.25">
      <c r="A8" s="11"/>
      <c r="B8" s="382" t="s">
        <v>147</v>
      </c>
      <c r="C8" s="369"/>
      <c r="D8" s="369"/>
      <c r="E8" s="370"/>
      <c r="F8" s="224"/>
      <c r="G8" s="218"/>
      <c r="H8" s="218"/>
      <c r="I8" s="218"/>
      <c r="J8" s="218"/>
      <c r="K8" s="218"/>
      <c r="L8" s="207"/>
      <c r="M8" s="218"/>
      <c r="N8" s="218"/>
      <c r="O8" s="218"/>
      <c r="P8" s="218"/>
      <c r="Q8" s="218"/>
      <c r="R8" s="218"/>
      <c r="S8" s="218"/>
      <c r="T8" s="218"/>
      <c r="U8" s="218"/>
      <c r="V8" s="218"/>
      <c r="W8" s="218"/>
      <c r="X8" s="218"/>
      <c r="Y8" s="218"/>
      <c r="Z8" s="218"/>
    </row>
    <row r="9" spans="1:26" ht="15.6" x14ac:dyDescent="0.3">
      <c r="A9" s="225"/>
      <c r="B9" s="226" t="s">
        <v>121</v>
      </c>
      <c r="C9" s="227">
        <f>SUM(C10:C17)</f>
        <v>0</v>
      </c>
      <c r="D9" s="228"/>
      <c r="E9" s="227">
        <f>SUM(E10:E17)</f>
        <v>0</v>
      </c>
      <c r="F9" s="229"/>
      <c r="G9" s="225"/>
      <c r="H9" s="225"/>
      <c r="I9" s="225"/>
      <c r="J9" s="225"/>
      <c r="K9" s="225"/>
      <c r="L9" s="230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</row>
    <row r="10" spans="1:26" ht="15.6" outlineLevel="1" x14ac:dyDescent="0.3">
      <c r="A10" s="4"/>
      <c r="B10" s="231" t="s">
        <v>148</v>
      </c>
      <c r="C10" s="232"/>
      <c r="D10" s="233"/>
      <c r="E10" s="234"/>
      <c r="F10" s="229"/>
      <c r="G10" s="154"/>
      <c r="H10" s="154"/>
      <c r="I10" s="154"/>
      <c r="J10" s="154"/>
      <c r="K10" s="154"/>
      <c r="L10" s="207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</row>
    <row r="11" spans="1:26" outlineLevel="1" x14ac:dyDescent="0.25">
      <c r="A11" s="3"/>
      <c r="B11" s="231" t="s">
        <v>149</v>
      </c>
      <c r="C11" s="235"/>
      <c r="D11" s="236"/>
      <c r="E11" s="237"/>
      <c r="F11" s="238"/>
      <c r="G11" s="76"/>
      <c r="H11" s="76"/>
      <c r="I11" s="76"/>
      <c r="J11" s="76"/>
      <c r="K11" s="76"/>
      <c r="L11" s="207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 outlineLevel="1" x14ac:dyDescent="0.25">
      <c r="A12" s="3"/>
      <c r="B12" s="231" t="s">
        <v>150</v>
      </c>
      <c r="C12" s="235"/>
      <c r="D12" s="236"/>
      <c r="E12" s="237"/>
      <c r="F12" s="229"/>
      <c r="G12" s="76"/>
      <c r="H12" s="76"/>
      <c r="I12" s="76"/>
      <c r="J12" s="76"/>
      <c r="K12" s="76"/>
      <c r="L12" s="207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 outlineLevel="1" x14ac:dyDescent="0.25">
      <c r="A13" s="14"/>
      <c r="B13" s="231" t="s">
        <v>151</v>
      </c>
      <c r="C13" s="235"/>
      <c r="D13" s="236"/>
      <c r="E13" s="237"/>
      <c r="F13" s="229"/>
      <c r="G13" s="173"/>
      <c r="H13" s="173"/>
      <c r="I13" s="173"/>
      <c r="J13" s="173"/>
      <c r="K13" s="173"/>
      <c r="L13" s="239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outlineLevel="1" x14ac:dyDescent="0.25">
      <c r="A14" s="3"/>
      <c r="B14" s="231" t="s">
        <v>152</v>
      </c>
      <c r="C14" s="235"/>
      <c r="D14" s="236"/>
      <c r="E14" s="237"/>
      <c r="F14" s="229"/>
      <c r="G14" s="76"/>
      <c r="H14" s="76"/>
      <c r="I14" s="76"/>
      <c r="J14" s="76"/>
      <c r="K14" s="76"/>
      <c r="L14" s="207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 outlineLevel="1" x14ac:dyDescent="0.25">
      <c r="A15" s="3"/>
      <c r="B15" s="231" t="s">
        <v>153</v>
      </c>
      <c r="C15" s="235"/>
      <c r="D15" s="236"/>
      <c r="E15" s="237"/>
      <c r="F15" s="229"/>
      <c r="G15" s="76"/>
      <c r="H15" s="76"/>
      <c r="I15" s="76"/>
      <c r="J15" s="76"/>
      <c r="K15" s="76"/>
      <c r="L15" s="207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 outlineLevel="1" x14ac:dyDescent="0.25">
      <c r="A16" s="3"/>
      <c r="B16" s="231" t="s">
        <v>154</v>
      </c>
      <c r="C16" s="235"/>
      <c r="D16" s="236"/>
      <c r="E16" s="237"/>
      <c r="F16" s="229"/>
      <c r="G16" s="76"/>
      <c r="H16" s="76"/>
      <c r="I16" s="76"/>
      <c r="J16" s="76"/>
      <c r="K16" s="76"/>
      <c r="L16" s="207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 outlineLevel="1" x14ac:dyDescent="0.25">
      <c r="A17" s="3"/>
      <c r="B17" s="240" t="s">
        <v>155</v>
      </c>
      <c r="C17" s="241"/>
      <c r="D17" s="242"/>
      <c r="E17" s="243"/>
      <c r="F17" s="229"/>
      <c r="G17" s="76"/>
      <c r="H17" s="76"/>
      <c r="I17" s="76"/>
      <c r="J17" s="76"/>
      <c r="K17" s="76"/>
      <c r="L17" s="207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 ht="12" customHeight="1" x14ac:dyDescent="0.25">
      <c r="A18" s="3"/>
      <c r="B18" s="244" t="s">
        <v>156</v>
      </c>
      <c r="C18" s="245"/>
      <c r="D18" s="246"/>
      <c r="E18" s="247"/>
      <c r="F18" s="248"/>
      <c r="G18" s="76"/>
      <c r="H18" s="76"/>
      <c r="I18" s="76"/>
      <c r="J18" s="76"/>
      <c r="K18" s="76"/>
      <c r="L18" s="207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 ht="15.6" x14ac:dyDescent="0.3">
      <c r="A19" s="249"/>
      <c r="B19" s="250" t="s">
        <v>157</v>
      </c>
      <c r="C19" s="227">
        <f>SUM(C20:C23)</f>
        <v>0</v>
      </c>
      <c r="D19" s="227">
        <f>'% Spending Plan'!G5</f>
        <v>0</v>
      </c>
      <c r="E19" s="227">
        <f>SUM(E20:E23)</f>
        <v>0</v>
      </c>
      <c r="F19" s="229"/>
      <c r="G19" s="251"/>
      <c r="H19" s="251"/>
      <c r="I19" s="251"/>
      <c r="J19" s="251"/>
      <c r="K19" s="251"/>
      <c r="L19" s="252"/>
      <c r="M19" s="251"/>
      <c r="N19" s="251"/>
      <c r="O19" s="251"/>
      <c r="P19" s="251"/>
      <c r="Q19" s="251"/>
      <c r="R19" s="251"/>
      <c r="S19" s="251"/>
      <c r="T19" s="251"/>
      <c r="U19" s="251"/>
      <c r="V19" s="251"/>
      <c r="W19" s="251"/>
      <c r="X19" s="251"/>
      <c r="Y19" s="251"/>
      <c r="Z19" s="251"/>
    </row>
    <row r="20" spans="1:26" outlineLevel="1" x14ac:dyDescent="0.25">
      <c r="A20" s="14"/>
      <c r="B20" s="231" t="s">
        <v>158</v>
      </c>
      <c r="C20" s="232"/>
      <c r="D20" s="253"/>
      <c r="E20" s="234"/>
      <c r="F20" s="229"/>
      <c r="G20" s="173"/>
      <c r="H20" s="173"/>
      <c r="I20" s="173"/>
      <c r="J20" s="173"/>
      <c r="K20" s="173"/>
      <c r="L20" s="239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15.75" customHeight="1" outlineLevel="1" x14ac:dyDescent="0.25">
      <c r="A21" s="3"/>
      <c r="B21" s="231" t="s">
        <v>159</v>
      </c>
      <c r="C21" s="235"/>
      <c r="D21" s="253"/>
      <c r="E21" s="237"/>
      <c r="F21" s="229"/>
      <c r="G21" s="76"/>
      <c r="H21" s="76"/>
      <c r="I21" s="76"/>
      <c r="J21" s="76"/>
      <c r="K21" s="76"/>
      <c r="L21" s="207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5.75" customHeight="1" outlineLevel="1" x14ac:dyDescent="0.25">
      <c r="A22" s="3"/>
      <c r="B22" s="231" t="s">
        <v>160</v>
      </c>
      <c r="C22" s="235"/>
      <c r="D22" s="253"/>
      <c r="E22" s="237"/>
      <c r="F22" s="229"/>
      <c r="G22" s="76"/>
      <c r="H22" s="76"/>
      <c r="I22" s="76"/>
      <c r="J22" s="76"/>
      <c r="K22" s="76"/>
      <c r="L22" s="207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5.75" customHeight="1" outlineLevel="1" x14ac:dyDescent="0.25">
      <c r="A23" s="3"/>
      <c r="B23" s="254" t="s">
        <v>161</v>
      </c>
      <c r="C23" s="255"/>
      <c r="D23" s="253"/>
      <c r="E23" s="256"/>
      <c r="F23" s="229"/>
      <c r="G23" s="76"/>
      <c r="H23" s="76"/>
      <c r="I23" s="76"/>
      <c r="J23" s="76"/>
      <c r="K23" s="76"/>
      <c r="L23" s="207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5.75" customHeight="1" x14ac:dyDescent="0.25">
      <c r="A24" s="3"/>
      <c r="B24" s="257"/>
      <c r="C24" s="245"/>
      <c r="D24" s="258"/>
      <c r="E24" s="259"/>
      <c r="F24" s="248"/>
      <c r="G24" s="76"/>
      <c r="H24" s="76"/>
      <c r="I24" s="76"/>
      <c r="J24" s="76"/>
      <c r="K24" s="76"/>
      <c r="L24" s="207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5.75" customHeight="1" x14ac:dyDescent="0.3">
      <c r="A25" s="249"/>
      <c r="B25" s="250" t="s">
        <v>162</v>
      </c>
      <c r="C25" s="227">
        <f>SUM(C26:C27)</f>
        <v>0</v>
      </c>
      <c r="D25" s="227">
        <f>C25</f>
        <v>0</v>
      </c>
      <c r="E25" s="227">
        <f>SUM(E26:E27)</f>
        <v>0</v>
      </c>
      <c r="F25" s="229"/>
      <c r="G25" s="251"/>
      <c r="H25" s="251"/>
      <c r="I25" s="251"/>
      <c r="J25" s="251"/>
      <c r="K25" s="251"/>
      <c r="L25" s="260"/>
      <c r="M25" s="251"/>
      <c r="N25" s="251"/>
      <c r="O25" s="251"/>
      <c r="P25" s="251"/>
      <c r="Q25" s="251"/>
      <c r="R25" s="251"/>
      <c r="S25" s="251"/>
      <c r="T25" s="251"/>
      <c r="U25" s="251"/>
      <c r="V25" s="251"/>
      <c r="W25" s="251"/>
      <c r="X25" s="251"/>
      <c r="Y25" s="251"/>
      <c r="Z25" s="251"/>
    </row>
    <row r="26" spans="1:26" ht="15.75" customHeight="1" outlineLevel="1" x14ac:dyDescent="0.25">
      <c r="A26" s="14"/>
      <c r="B26" s="231" t="s">
        <v>163</v>
      </c>
      <c r="C26" s="232"/>
      <c r="D26" s="253"/>
      <c r="E26" s="234"/>
      <c r="F26" s="229"/>
      <c r="G26" s="173"/>
      <c r="H26" s="173"/>
      <c r="I26" s="173"/>
      <c r="J26" s="173"/>
      <c r="K26" s="173"/>
      <c r="L26" s="239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</row>
    <row r="27" spans="1:26" ht="15.75" customHeight="1" outlineLevel="1" x14ac:dyDescent="0.25">
      <c r="A27" s="3"/>
      <c r="B27" s="231" t="s">
        <v>164</v>
      </c>
      <c r="C27" s="235"/>
      <c r="D27" s="253"/>
      <c r="E27" s="237"/>
      <c r="F27" s="229"/>
      <c r="G27" s="76"/>
      <c r="H27" s="76"/>
      <c r="I27" s="76"/>
      <c r="J27" s="76"/>
      <c r="K27" s="76"/>
      <c r="L27" s="207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5.75" customHeight="1" outlineLevel="1" x14ac:dyDescent="0.25">
      <c r="A28" s="3"/>
      <c r="B28" s="261" t="s">
        <v>165</v>
      </c>
      <c r="C28" s="220"/>
      <c r="D28" s="221"/>
      <c r="E28" s="222"/>
      <c r="F28" s="262"/>
      <c r="G28" s="76"/>
      <c r="H28" s="76"/>
      <c r="I28" s="76"/>
      <c r="J28" s="76"/>
      <c r="K28" s="76"/>
      <c r="L28" s="207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5.75" customHeight="1" x14ac:dyDescent="0.25">
      <c r="A29" s="3"/>
      <c r="B29" s="263"/>
      <c r="C29" s="264"/>
      <c r="D29" s="236"/>
      <c r="E29" s="265"/>
      <c r="F29" s="248"/>
      <c r="G29" s="76"/>
      <c r="H29" s="76"/>
      <c r="I29" s="76"/>
      <c r="J29" s="76"/>
      <c r="K29" s="76"/>
      <c r="L29" s="207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5.75" customHeight="1" x14ac:dyDescent="0.3">
      <c r="A30" s="178"/>
      <c r="B30" s="266" t="s">
        <v>166</v>
      </c>
      <c r="C30" s="216">
        <f>C9-C19-C25</f>
        <v>0</v>
      </c>
      <c r="D30" s="216">
        <f>C9-D19-D25</f>
        <v>0</v>
      </c>
      <c r="E30" s="214">
        <f>E9-E19-E25</f>
        <v>0</v>
      </c>
      <c r="F30" s="267"/>
      <c r="G30" s="178"/>
      <c r="H30" s="178"/>
      <c r="I30" s="178"/>
      <c r="J30" s="178"/>
      <c r="K30" s="178"/>
      <c r="L30" s="41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</row>
    <row r="31" spans="1:26" ht="15.75" customHeight="1" x14ac:dyDescent="0.25">
      <c r="A31" s="3"/>
      <c r="B31" s="236"/>
      <c r="C31" s="236"/>
      <c r="D31" s="236"/>
      <c r="E31" s="236"/>
      <c r="F31" s="248"/>
      <c r="G31" s="76"/>
      <c r="H31" s="76"/>
      <c r="I31" s="76"/>
      <c r="J31" s="76"/>
      <c r="K31" s="76"/>
      <c r="L31" s="207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5.75" customHeight="1" x14ac:dyDescent="0.25">
      <c r="A32" s="11"/>
      <c r="B32" s="383" t="s">
        <v>167</v>
      </c>
      <c r="C32" s="351"/>
      <c r="D32" s="351"/>
      <c r="E32" s="352"/>
      <c r="F32" s="224"/>
      <c r="G32" s="218"/>
      <c r="H32" s="218"/>
      <c r="I32" s="218"/>
      <c r="J32" s="218"/>
      <c r="K32" s="218"/>
      <c r="L32" s="207"/>
      <c r="M32" s="218"/>
      <c r="N32" s="218"/>
      <c r="O32" s="218"/>
      <c r="P32" s="218"/>
      <c r="Q32" s="218"/>
      <c r="R32" s="218"/>
      <c r="S32" s="218"/>
      <c r="T32" s="218"/>
      <c r="U32" s="218"/>
      <c r="V32" s="218"/>
      <c r="W32" s="218"/>
      <c r="X32" s="218"/>
      <c r="Y32" s="218"/>
      <c r="Z32" s="218"/>
    </row>
    <row r="33" spans="1:26" ht="15.75" customHeight="1" x14ac:dyDescent="0.25">
      <c r="A33" s="3"/>
      <c r="B33" s="268"/>
      <c r="C33" s="236"/>
      <c r="D33" s="236"/>
      <c r="E33" s="269"/>
      <c r="F33" s="248"/>
      <c r="G33" s="76"/>
      <c r="H33" s="76"/>
      <c r="I33" s="76"/>
      <c r="J33" s="76"/>
      <c r="K33" s="76"/>
      <c r="L33" s="207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5.75" customHeight="1" x14ac:dyDescent="0.25">
      <c r="A34" s="249"/>
      <c r="B34" s="270" t="s">
        <v>168</v>
      </c>
      <c r="C34" s="227">
        <f>SUM(C35:C47)</f>
        <v>1499.32</v>
      </c>
      <c r="D34" s="227">
        <f>'% Spending Plan'!G10</f>
        <v>0</v>
      </c>
      <c r="E34" s="227">
        <f>SUM(E35:E47)</f>
        <v>1499.32</v>
      </c>
      <c r="F34" s="229"/>
      <c r="G34" s="251"/>
      <c r="H34" s="251"/>
      <c r="I34" s="251"/>
      <c r="J34" s="251"/>
      <c r="K34" s="251"/>
      <c r="L34" s="14"/>
      <c r="M34" s="249"/>
      <c r="N34" s="249"/>
      <c r="O34" s="249"/>
      <c r="P34" s="249"/>
      <c r="Q34" s="249"/>
      <c r="R34" s="251"/>
      <c r="S34" s="251"/>
      <c r="T34" s="251"/>
      <c r="U34" s="251"/>
      <c r="V34" s="251"/>
      <c r="W34" s="251"/>
      <c r="X34" s="251"/>
      <c r="Y34" s="251"/>
      <c r="Z34" s="251"/>
    </row>
    <row r="35" spans="1:26" ht="15.75" customHeight="1" outlineLevel="1" x14ac:dyDescent="0.25">
      <c r="A35" s="14"/>
      <c r="B35" s="271" t="s">
        <v>169</v>
      </c>
      <c r="C35" s="272">
        <f>'Assets &amp; Liabilities'!D57</f>
        <v>1499.32</v>
      </c>
      <c r="D35" s="273"/>
      <c r="E35" s="274">
        <f>'Assets &amp; Liabilities'!D57</f>
        <v>1499.32</v>
      </c>
      <c r="F35" s="229"/>
      <c r="G35" s="173"/>
      <c r="H35" s="173"/>
      <c r="I35" s="173"/>
      <c r="J35" s="173"/>
      <c r="K35" s="173"/>
      <c r="L35" s="14"/>
      <c r="M35" s="14"/>
      <c r="N35" s="14"/>
      <c r="O35" s="14"/>
      <c r="P35" s="14"/>
      <c r="Q35" s="173"/>
      <c r="R35" s="173"/>
      <c r="S35" s="173"/>
      <c r="T35" s="173"/>
      <c r="U35" s="173"/>
      <c r="V35" s="173"/>
      <c r="W35" s="173"/>
      <c r="X35" s="173"/>
      <c r="Y35" s="173"/>
      <c r="Z35" s="173"/>
    </row>
    <row r="36" spans="1:26" ht="15.75" customHeight="1" outlineLevel="1" x14ac:dyDescent="0.25">
      <c r="A36" s="14"/>
      <c r="B36" s="231" t="s">
        <v>170</v>
      </c>
      <c r="C36" s="235"/>
      <c r="D36" s="273"/>
      <c r="E36" s="237"/>
      <c r="F36" s="238"/>
      <c r="G36" s="173"/>
      <c r="H36" s="173"/>
      <c r="I36" s="173"/>
      <c r="J36" s="173"/>
      <c r="K36" s="173"/>
      <c r="L36" s="14"/>
      <c r="M36" s="14"/>
      <c r="N36" s="14"/>
      <c r="O36" s="14"/>
      <c r="P36" s="14"/>
      <c r="Q36" s="173"/>
      <c r="R36" s="173"/>
      <c r="S36" s="173"/>
      <c r="T36" s="173"/>
      <c r="U36" s="173"/>
      <c r="V36" s="173"/>
      <c r="W36" s="173"/>
      <c r="X36" s="173"/>
      <c r="Y36" s="173"/>
      <c r="Z36" s="173"/>
    </row>
    <row r="37" spans="1:26" ht="15.75" customHeight="1" outlineLevel="1" x14ac:dyDescent="0.25">
      <c r="A37" s="14"/>
      <c r="B37" s="231" t="s">
        <v>171</v>
      </c>
      <c r="C37" s="235"/>
      <c r="D37" s="273"/>
      <c r="E37" s="237"/>
      <c r="F37" s="229"/>
      <c r="G37" s="173"/>
      <c r="H37" s="173"/>
      <c r="I37" s="173"/>
      <c r="J37" s="173"/>
      <c r="K37" s="173"/>
      <c r="L37" s="14"/>
      <c r="M37" s="14"/>
      <c r="N37" s="14"/>
      <c r="O37" s="14"/>
      <c r="P37" s="14"/>
      <c r="Q37" s="173"/>
      <c r="R37" s="173"/>
      <c r="S37" s="173"/>
      <c r="T37" s="173"/>
      <c r="U37" s="173"/>
      <c r="V37" s="173"/>
      <c r="W37" s="173"/>
      <c r="X37" s="173"/>
      <c r="Y37" s="173"/>
      <c r="Z37" s="173"/>
    </row>
    <row r="38" spans="1:26" ht="15.75" customHeight="1" outlineLevel="1" x14ac:dyDescent="0.25">
      <c r="A38" s="3"/>
      <c r="B38" s="231" t="s">
        <v>172</v>
      </c>
      <c r="C38" s="235"/>
      <c r="D38" s="273"/>
      <c r="E38" s="237"/>
      <c r="F38" s="229"/>
      <c r="G38" s="76"/>
      <c r="H38" s="76"/>
      <c r="I38" s="76"/>
      <c r="J38" s="76"/>
      <c r="K38" s="76"/>
      <c r="L38" s="207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5.75" customHeight="1" outlineLevel="1" x14ac:dyDescent="0.25">
      <c r="A39" s="3"/>
      <c r="B39" s="231" t="s">
        <v>173</v>
      </c>
      <c r="C39" s="235"/>
      <c r="D39" s="273"/>
      <c r="E39" s="237"/>
      <c r="F39" s="229"/>
      <c r="G39" s="76"/>
      <c r="H39" s="76"/>
      <c r="I39" s="76"/>
      <c r="J39" s="76"/>
      <c r="K39" s="76"/>
      <c r="L39" s="207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5.75" customHeight="1" outlineLevel="1" x14ac:dyDescent="0.25">
      <c r="A40" s="3"/>
      <c r="B40" s="231" t="s">
        <v>174</v>
      </c>
      <c r="C40" s="235"/>
      <c r="D40" s="273"/>
      <c r="E40" s="237"/>
      <c r="F40" s="229"/>
      <c r="G40" s="76"/>
      <c r="H40" s="76"/>
      <c r="I40" s="76"/>
      <c r="J40" s="76"/>
      <c r="K40" s="76"/>
      <c r="L40" s="207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5.75" customHeight="1" outlineLevel="1" x14ac:dyDescent="0.25">
      <c r="A41" s="14"/>
      <c r="B41" s="231" t="s">
        <v>175</v>
      </c>
      <c r="C41" s="235"/>
      <c r="D41" s="273"/>
      <c r="E41" s="237"/>
      <c r="F41" s="229"/>
      <c r="G41" s="173"/>
      <c r="H41" s="173"/>
      <c r="I41" s="173"/>
      <c r="J41" s="173"/>
      <c r="K41" s="173"/>
      <c r="L41" s="14"/>
      <c r="M41" s="14"/>
      <c r="N41" s="14"/>
      <c r="O41" s="14"/>
      <c r="P41" s="14"/>
      <c r="Q41" s="173"/>
      <c r="R41" s="173"/>
      <c r="S41" s="173"/>
      <c r="T41" s="173"/>
      <c r="U41" s="173"/>
      <c r="V41" s="173"/>
      <c r="W41" s="173"/>
      <c r="X41" s="173"/>
      <c r="Y41" s="173"/>
      <c r="Z41" s="173"/>
    </row>
    <row r="42" spans="1:26" ht="15.75" customHeight="1" outlineLevel="1" x14ac:dyDescent="0.25">
      <c r="A42" s="3"/>
      <c r="B42" s="231" t="s">
        <v>176</v>
      </c>
      <c r="C42" s="235"/>
      <c r="D42" s="273"/>
      <c r="E42" s="237"/>
      <c r="F42" s="229"/>
      <c r="G42" s="76"/>
      <c r="H42" s="76"/>
      <c r="I42" s="76"/>
      <c r="J42" s="76"/>
      <c r="K42" s="76"/>
      <c r="L42" s="207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 ht="15.75" customHeight="1" outlineLevel="1" x14ac:dyDescent="0.25">
      <c r="A43" s="3"/>
      <c r="B43" s="231" t="s">
        <v>177</v>
      </c>
      <c r="C43" s="235"/>
      <c r="D43" s="273"/>
      <c r="E43" s="237"/>
      <c r="F43" s="229"/>
      <c r="G43" s="76"/>
      <c r="H43" s="76"/>
      <c r="I43" s="76"/>
      <c r="J43" s="76"/>
      <c r="K43" s="76"/>
      <c r="L43" s="207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5.75" customHeight="1" outlineLevel="1" x14ac:dyDescent="0.25">
      <c r="A44" s="3"/>
      <c r="B44" s="231" t="s">
        <v>178</v>
      </c>
      <c r="C44" s="235"/>
      <c r="D44" s="273"/>
      <c r="E44" s="237"/>
      <c r="F44" s="229"/>
      <c r="G44" s="76"/>
      <c r="H44" s="76"/>
      <c r="I44" s="76"/>
      <c r="J44" s="76"/>
      <c r="K44" s="76"/>
      <c r="L44" s="207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5.75" customHeight="1" outlineLevel="1" x14ac:dyDescent="0.25">
      <c r="A45" s="3"/>
      <c r="B45" s="231" t="s">
        <v>179</v>
      </c>
      <c r="C45" s="235"/>
      <c r="D45" s="273"/>
      <c r="E45" s="237"/>
      <c r="F45" s="229"/>
      <c r="G45" s="76"/>
      <c r="H45" s="76"/>
      <c r="I45" s="76"/>
      <c r="J45" s="76"/>
      <c r="K45" s="76"/>
      <c r="L45" s="207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5.75" customHeight="1" outlineLevel="1" x14ac:dyDescent="0.25">
      <c r="A46" s="3"/>
      <c r="B46" s="231" t="s">
        <v>180</v>
      </c>
      <c r="C46" s="235"/>
      <c r="D46" s="273"/>
      <c r="E46" s="237"/>
      <c r="F46" s="229"/>
      <c r="G46" s="76"/>
      <c r="H46" s="76"/>
      <c r="I46" s="76"/>
      <c r="J46" s="76"/>
      <c r="K46" s="76"/>
      <c r="L46" s="207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5.75" customHeight="1" outlineLevel="1" x14ac:dyDescent="0.25">
      <c r="A47" s="3"/>
      <c r="B47" s="240" t="s">
        <v>164</v>
      </c>
      <c r="C47" s="241"/>
      <c r="D47" s="221"/>
      <c r="E47" s="243"/>
      <c r="F47" s="229"/>
      <c r="G47" s="76"/>
      <c r="H47" s="76"/>
      <c r="I47" s="76"/>
      <c r="J47" s="76"/>
      <c r="K47" s="76"/>
      <c r="L47" s="207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5.75" customHeight="1" x14ac:dyDescent="0.25">
      <c r="A48" s="3"/>
      <c r="B48" s="263" t="s">
        <v>35</v>
      </c>
      <c r="C48" s="275"/>
      <c r="D48" s="273"/>
      <c r="E48" s="265" t="s">
        <v>35</v>
      </c>
      <c r="F48" s="248"/>
      <c r="G48" s="76"/>
      <c r="H48" s="76"/>
      <c r="I48" s="76"/>
      <c r="J48" s="76"/>
      <c r="K48" s="76"/>
      <c r="L48" s="207"/>
      <c r="M48" s="251"/>
      <c r="N48" s="251"/>
      <c r="O48" s="251"/>
      <c r="P48" s="251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15.75" customHeight="1" x14ac:dyDescent="0.25">
      <c r="A49" s="249"/>
      <c r="B49" s="270" t="s">
        <v>181</v>
      </c>
      <c r="C49" s="227">
        <f>SUM(C50:C51)</f>
        <v>0</v>
      </c>
      <c r="D49" s="227">
        <f>'% Spending Plan'!G12</f>
        <v>0</v>
      </c>
      <c r="E49" s="227">
        <f>SUM(E50:E51)</f>
        <v>0</v>
      </c>
      <c r="F49" s="229"/>
      <c r="G49" s="251"/>
      <c r="H49" s="251"/>
      <c r="I49" s="251"/>
      <c r="J49" s="251"/>
      <c r="K49" s="251"/>
      <c r="L49" s="239"/>
      <c r="M49" s="173"/>
      <c r="N49" s="173"/>
      <c r="O49" s="173"/>
      <c r="P49" s="173"/>
      <c r="Q49" s="251"/>
      <c r="R49" s="251"/>
      <c r="S49" s="251"/>
      <c r="T49" s="251"/>
      <c r="U49" s="251"/>
      <c r="V49" s="251"/>
      <c r="W49" s="251"/>
      <c r="X49" s="251"/>
      <c r="Y49" s="251"/>
      <c r="Z49" s="251"/>
    </row>
    <row r="50" spans="1:26" ht="15.75" customHeight="1" outlineLevel="1" x14ac:dyDescent="0.25">
      <c r="A50" s="14"/>
      <c r="B50" s="231" t="s">
        <v>182</v>
      </c>
      <c r="C50" s="232"/>
      <c r="D50" s="273"/>
      <c r="E50" s="234"/>
      <c r="F50" s="229"/>
      <c r="G50" s="173"/>
      <c r="H50" s="173"/>
      <c r="I50" s="173"/>
      <c r="J50" s="173"/>
      <c r="K50" s="173"/>
      <c r="L50" s="239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</row>
    <row r="51" spans="1:26" ht="15.75" customHeight="1" outlineLevel="1" x14ac:dyDescent="0.25">
      <c r="A51" s="3"/>
      <c r="B51" s="240" t="s">
        <v>164</v>
      </c>
      <c r="C51" s="241"/>
      <c r="D51" s="221"/>
      <c r="E51" s="243"/>
      <c r="F51" s="229"/>
      <c r="G51" s="76"/>
      <c r="H51" s="76"/>
      <c r="I51" s="76"/>
      <c r="J51" s="76"/>
      <c r="K51" s="76"/>
      <c r="L51" s="207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15.75" customHeight="1" x14ac:dyDescent="0.25">
      <c r="A52" s="3"/>
      <c r="B52" s="263"/>
      <c r="C52" s="264"/>
      <c r="D52" s="273"/>
      <c r="E52" s="265" t="s">
        <v>35</v>
      </c>
      <c r="F52" s="248"/>
      <c r="G52" s="76"/>
      <c r="H52" s="76"/>
      <c r="I52" s="76"/>
      <c r="J52" s="76"/>
      <c r="K52" s="76"/>
      <c r="L52" s="207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15.75" customHeight="1" x14ac:dyDescent="0.3">
      <c r="A53" s="249"/>
      <c r="B53" s="250" t="s">
        <v>183</v>
      </c>
      <c r="C53" s="227">
        <f>SUM(C54:C61)</f>
        <v>0</v>
      </c>
      <c r="D53" s="227">
        <f>'% Spending Plan'!G14</f>
        <v>0</v>
      </c>
      <c r="E53" s="227">
        <f>SUM(E54:E61)</f>
        <v>0</v>
      </c>
      <c r="F53" s="229"/>
      <c r="G53" s="251"/>
      <c r="H53" s="251"/>
      <c r="I53" s="251"/>
      <c r="J53" s="251"/>
      <c r="K53" s="251"/>
      <c r="L53" s="260"/>
      <c r="M53" s="76"/>
      <c r="N53" s="76"/>
      <c r="O53" s="76"/>
      <c r="P53" s="76"/>
      <c r="Q53" s="251"/>
      <c r="R53" s="251"/>
      <c r="S53" s="251"/>
      <c r="T53" s="251"/>
      <c r="U53" s="251"/>
      <c r="V53" s="251"/>
      <c r="W53" s="251"/>
      <c r="X53" s="251"/>
      <c r="Y53" s="251"/>
      <c r="Z53" s="251"/>
    </row>
    <row r="54" spans="1:26" ht="15.75" customHeight="1" outlineLevel="1" x14ac:dyDescent="0.25">
      <c r="A54" s="14"/>
      <c r="B54" s="271" t="s">
        <v>184</v>
      </c>
      <c r="C54" s="272">
        <f>'Assets &amp; Liabilities'!D47</f>
        <v>0</v>
      </c>
      <c r="D54" s="273"/>
      <c r="E54" s="276">
        <f>'Assets &amp; Liabilities'!D47</f>
        <v>0</v>
      </c>
      <c r="F54" s="229"/>
      <c r="G54" s="173"/>
      <c r="H54" s="173"/>
      <c r="I54" s="173"/>
      <c r="J54" s="173"/>
      <c r="K54" s="173"/>
      <c r="L54" s="239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</row>
    <row r="55" spans="1:26" ht="15.75" customHeight="1" outlineLevel="1" x14ac:dyDescent="0.25">
      <c r="A55" s="3"/>
      <c r="B55" s="231" t="s">
        <v>185</v>
      </c>
      <c r="C55" s="235"/>
      <c r="D55" s="273"/>
      <c r="E55" s="237"/>
      <c r="F55" s="229"/>
      <c r="G55" s="76"/>
      <c r="H55" s="76"/>
      <c r="I55" s="76"/>
      <c r="J55" s="76"/>
      <c r="K55" s="76"/>
      <c r="L55" s="207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15.75" customHeight="1" outlineLevel="1" x14ac:dyDescent="0.25">
      <c r="A56" s="3"/>
      <c r="B56" s="231" t="s">
        <v>186</v>
      </c>
      <c r="C56" s="235"/>
      <c r="D56" s="273"/>
      <c r="E56" s="237"/>
      <c r="F56" s="229"/>
      <c r="G56" s="76"/>
      <c r="H56" s="76"/>
      <c r="I56" s="76"/>
      <c r="J56" s="76"/>
      <c r="K56" s="76"/>
      <c r="L56" s="207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ht="15.75" customHeight="1" outlineLevel="1" x14ac:dyDescent="0.25">
      <c r="A57" s="3"/>
      <c r="B57" s="231" t="s">
        <v>187</v>
      </c>
      <c r="C57" s="235"/>
      <c r="D57" s="273"/>
      <c r="E57" s="237"/>
      <c r="F57" s="229"/>
      <c r="G57" s="76"/>
      <c r="H57" s="76"/>
      <c r="I57" s="76"/>
      <c r="J57" s="76"/>
      <c r="K57" s="76"/>
      <c r="L57" s="207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ht="15.75" customHeight="1" outlineLevel="1" x14ac:dyDescent="0.25">
      <c r="A58" s="3"/>
      <c r="B58" s="231" t="s">
        <v>188</v>
      </c>
      <c r="C58" s="235"/>
      <c r="D58" s="273"/>
      <c r="E58" s="237"/>
      <c r="F58" s="229"/>
      <c r="G58" s="76"/>
      <c r="H58" s="76"/>
      <c r="I58" s="76"/>
      <c r="J58" s="76"/>
      <c r="K58" s="76"/>
      <c r="L58" s="207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ht="15.75" customHeight="1" outlineLevel="1" x14ac:dyDescent="0.25">
      <c r="A59" s="3"/>
      <c r="B59" s="231" t="s">
        <v>179</v>
      </c>
      <c r="C59" s="235"/>
      <c r="D59" s="273"/>
      <c r="E59" s="237"/>
      <c r="F59" s="229"/>
      <c r="G59" s="76"/>
      <c r="H59" s="76"/>
      <c r="I59" s="76"/>
      <c r="J59" s="76"/>
      <c r="K59" s="76"/>
      <c r="L59" s="207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ht="15.75" customHeight="1" outlineLevel="1" x14ac:dyDescent="0.25">
      <c r="A60" s="3"/>
      <c r="B60" s="231" t="s">
        <v>189</v>
      </c>
      <c r="C60" s="235"/>
      <c r="D60" s="273"/>
      <c r="E60" s="237"/>
      <c r="F60" s="229"/>
      <c r="G60" s="76"/>
      <c r="H60" s="76"/>
      <c r="I60" s="76"/>
      <c r="J60" s="76"/>
      <c r="K60" s="76"/>
      <c r="L60" s="207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ht="15.75" customHeight="1" outlineLevel="1" x14ac:dyDescent="0.25">
      <c r="A61" s="3"/>
      <c r="B61" s="240" t="s">
        <v>190</v>
      </c>
      <c r="C61" s="241"/>
      <c r="D61" s="221"/>
      <c r="E61" s="243"/>
      <c r="F61" s="229"/>
      <c r="G61" s="76"/>
      <c r="H61" s="76"/>
      <c r="I61" s="76"/>
      <c r="J61" s="76"/>
      <c r="K61" s="76"/>
      <c r="L61" s="207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ht="15.75" customHeight="1" x14ac:dyDescent="0.25">
      <c r="A62" s="3"/>
      <c r="B62" s="263"/>
      <c r="C62" s="264"/>
      <c r="D62" s="273"/>
      <c r="E62" s="265"/>
      <c r="F62" s="223"/>
      <c r="G62" s="76"/>
      <c r="H62" s="76"/>
      <c r="I62" s="76"/>
      <c r="J62" s="76"/>
      <c r="K62" s="76"/>
      <c r="L62" s="207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ht="15.75" customHeight="1" x14ac:dyDescent="0.3">
      <c r="A63" s="249"/>
      <c r="B63" s="270" t="s">
        <v>191</v>
      </c>
      <c r="C63" s="227">
        <f>SUM(C64:C67)</f>
        <v>0</v>
      </c>
      <c r="D63" s="227">
        <f>'% Spending Plan'!G16</f>
        <v>0</v>
      </c>
      <c r="E63" s="227">
        <f>SUM(E64:E67)</f>
        <v>0</v>
      </c>
      <c r="F63" s="229"/>
      <c r="G63" s="251"/>
      <c r="H63" s="251"/>
      <c r="I63" s="251"/>
      <c r="J63" s="251"/>
      <c r="K63" s="251"/>
      <c r="L63" s="252"/>
      <c r="M63" s="251"/>
      <c r="N63" s="251"/>
      <c r="O63" s="251"/>
      <c r="P63" s="251"/>
      <c r="Q63" s="251"/>
      <c r="R63" s="251"/>
      <c r="S63" s="251"/>
      <c r="T63" s="251"/>
      <c r="U63" s="251"/>
      <c r="V63" s="251"/>
      <c r="W63" s="251"/>
      <c r="X63" s="251"/>
      <c r="Y63" s="251"/>
      <c r="Z63" s="251"/>
    </row>
    <row r="64" spans="1:26" ht="15.75" customHeight="1" outlineLevel="1" x14ac:dyDescent="0.25">
      <c r="A64" s="14"/>
      <c r="B64" s="231" t="s">
        <v>192</v>
      </c>
      <c r="C64" s="232"/>
      <c r="D64" s="273"/>
      <c r="E64" s="234"/>
      <c r="F64" s="229"/>
      <c r="G64" s="173"/>
      <c r="H64" s="173"/>
      <c r="I64" s="173"/>
      <c r="J64" s="173"/>
      <c r="K64" s="173"/>
      <c r="L64" s="239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</row>
    <row r="65" spans="1:26" ht="15.75" customHeight="1" outlineLevel="1" x14ac:dyDescent="0.25">
      <c r="A65" s="3"/>
      <c r="B65" s="231" t="s">
        <v>193</v>
      </c>
      <c r="C65" s="235"/>
      <c r="D65" s="273"/>
      <c r="E65" s="237"/>
      <c r="F65" s="229"/>
      <c r="G65" s="76"/>
      <c r="H65" s="76"/>
      <c r="I65" s="76"/>
      <c r="J65" s="76"/>
      <c r="K65" s="76"/>
      <c r="L65" s="207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ht="15.75" customHeight="1" outlineLevel="1" x14ac:dyDescent="0.25">
      <c r="A66" s="3"/>
      <c r="B66" s="231" t="s">
        <v>194</v>
      </c>
      <c r="C66" s="235"/>
      <c r="D66" s="273"/>
      <c r="E66" s="237"/>
      <c r="F66" s="229"/>
      <c r="G66" s="76"/>
      <c r="H66" s="76"/>
      <c r="I66" s="76"/>
      <c r="J66" s="76"/>
      <c r="K66" s="76"/>
      <c r="L66" s="207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ht="15.75" customHeight="1" outlineLevel="1" x14ac:dyDescent="0.25">
      <c r="A67" s="3"/>
      <c r="B67" s="240" t="s">
        <v>164</v>
      </c>
      <c r="C67" s="241"/>
      <c r="D67" s="221"/>
      <c r="E67" s="243"/>
      <c r="F67" s="229"/>
      <c r="G67" s="76"/>
      <c r="H67" s="76"/>
      <c r="I67" s="76"/>
      <c r="J67" s="76"/>
      <c r="K67" s="76"/>
      <c r="L67" s="207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15.75" customHeight="1" x14ac:dyDescent="0.25">
      <c r="A68" s="3"/>
      <c r="B68" s="263"/>
      <c r="C68" s="264"/>
      <c r="D68" s="273"/>
      <c r="E68" s="265"/>
      <c r="F68" s="223"/>
      <c r="G68" s="76"/>
      <c r="H68" s="76"/>
      <c r="I68" s="76"/>
      <c r="J68" s="76"/>
      <c r="K68" s="76"/>
      <c r="L68" s="207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15.75" customHeight="1" x14ac:dyDescent="0.3">
      <c r="A69" s="249"/>
      <c r="B69" s="270" t="s">
        <v>195</v>
      </c>
      <c r="C69" s="227">
        <f>SUM(C70:C72)</f>
        <v>450</v>
      </c>
      <c r="D69" s="227">
        <f>'% Spending Plan'!G18</f>
        <v>0</v>
      </c>
      <c r="E69" s="227">
        <f>SUM(E70:E72)</f>
        <v>450</v>
      </c>
      <c r="F69" s="229"/>
      <c r="G69" s="251"/>
      <c r="H69" s="251"/>
      <c r="I69" s="251"/>
      <c r="J69" s="251"/>
      <c r="K69" s="251"/>
      <c r="L69" s="252"/>
      <c r="M69" s="251"/>
      <c r="N69" s="251"/>
      <c r="O69" s="251"/>
      <c r="P69" s="251"/>
      <c r="Q69" s="251"/>
      <c r="R69" s="251"/>
      <c r="S69" s="251"/>
      <c r="T69" s="251"/>
      <c r="U69" s="251"/>
      <c r="V69" s="251"/>
      <c r="W69" s="251"/>
      <c r="X69" s="251"/>
      <c r="Y69" s="251"/>
      <c r="Z69" s="251"/>
    </row>
    <row r="70" spans="1:26" ht="15.75" customHeight="1" outlineLevel="1" x14ac:dyDescent="0.25">
      <c r="A70" s="14"/>
      <c r="B70" s="271" t="s">
        <v>196</v>
      </c>
      <c r="C70" s="272">
        <f>'Assets &amp; Liabilities'!D37</f>
        <v>450</v>
      </c>
      <c r="D70" s="273"/>
      <c r="E70" s="274">
        <f>'Assets &amp; Liabilities'!D37</f>
        <v>450</v>
      </c>
      <c r="F70" s="229"/>
      <c r="G70" s="173"/>
      <c r="H70" s="173"/>
      <c r="I70" s="173"/>
      <c r="J70" s="173"/>
      <c r="K70" s="173"/>
      <c r="L70" s="239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</row>
    <row r="71" spans="1:26" ht="15.75" customHeight="1" outlineLevel="1" x14ac:dyDescent="0.25">
      <c r="A71" s="14"/>
      <c r="B71" s="271" t="s">
        <v>197</v>
      </c>
      <c r="C71" s="277">
        <f>'Assets &amp; Liabilities'!$D71</f>
        <v>0</v>
      </c>
      <c r="D71" s="273"/>
      <c r="E71" s="278">
        <f>'Assets &amp; Liabilities'!$D71</f>
        <v>0</v>
      </c>
      <c r="F71" s="229"/>
      <c r="G71" s="173"/>
      <c r="H71" s="173"/>
      <c r="I71" s="173"/>
      <c r="J71" s="173"/>
      <c r="K71" s="173"/>
      <c r="L71" s="239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</row>
    <row r="72" spans="1:26" ht="15.75" customHeight="1" outlineLevel="1" x14ac:dyDescent="0.25">
      <c r="A72" s="14"/>
      <c r="B72" s="240" t="s">
        <v>198</v>
      </c>
      <c r="C72" s="241"/>
      <c r="D72" s="221"/>
      <c r="E72" s="243"/>
      <c r="F72" s="229"/>
      <c r="G72" s="173"/>
      <c r="H72" s="173"/>
      <c r="I72" s="173"/>
      <c r="J72" s="173"/>
      <c r="K72" s="173"/>
      <c r="L72" s="239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</row>
    <row r="73" spans="1:26" ht="15.75" customHeight="1" x14ac:dyDescent="0.25">
      <c r="A73" s="3"/>
      <c r="B73" s="263"/>
      <c r="C73" s="264"/>
      <c r="D73" s="273"/>
      <c r="E73" s="265"/>
      <c r="F73" s="223"/>
      <c r="G73" s="76"/>
      <c r="H73" s="76"/>
      <c r="I73" s="76"/>
      <c r="J73" s="76"/>
      <c r="K73" s="76"/>
      <c r="L73" s="207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15.75" customHeight="1" x14ac:dyDescent="0.3">
      <c r="A74" s="249"/>
      <c r="B74" s="270" t="s">
        <v>199</v>
      </c>
      <c r="C74" s="227">
        <f>SUM(C75:C81)</f>
        <v>0</v>
      </c>
      <c r="D74" s="227">
        <f>'% Spending Plan'!G20</f>
        <v>0</v>
      </c>
      <c r="E74" s="227">
        <f>SUM(E75:E81)</f>
        <v>0</v>
      </c>
      <c r="F74" s="229"/>
      <c r="G74" s="251"/>
      <c r="H74" s="251"/>
      <c r="I74" s="251"/>
      <c r="J74" s="251"/>
      <c r="K74" s="251"/>
      <c r="L74" s="252"/>
      <c r="M74" s="251"/>
      <c r="N74" s="251"/>
      <c r="O74" s="251"/>
      <c r="P74" s="251"/>
      <c r="Q74" s="251"/>
      <c r="R74" s="251"/>
      <c r="S74" s="251"/>
      <c r="T74" s="251"/>
      <c r="U74" s="251"/>
      <c r="V74" s="251"/>
      <c r="W74" s="251"/>
      <c r="X74" s="251"/>
      <c r="Y74" s="251"/>
      <c r="Z74" s="251"/>
    </row>
    <row r="75" spans="1:26" ht="15.75" customHeight="1" outlineLevel="1" x14ac:dyDescent="0.25">
      <c r="A75" s="14"/>
      <c r="B75" s="231" t="s">
        <v>200</v>
      </c>
      <c r="C75" s="232"/>
      <c r="D75" s="273"/>
      <c r="E75" s="234"/>
      <c r="F75" s="229"/>
      <c r="G75" s="173"/>
      <c r="H75" s="173"/>
      <c r="I75" s="173"/>
      <c r="J75" s="173"/>
      <c r="K75" s="173"/>
      <c r="L75" s="239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</row>
    <row r="76" spans="1:26" ht="15.75" customHeight="1" outlineLevel="1" x14ac:dyDescent="0.25">
      <c r="A76" s="3"/>
      <c r="B76" s="231" t="s">
        <v>201</v>
      </c>
      <c r="C76" s="235"/>
      <c r="D76" s="273"/>
      <c r="E76" s="237"/>
      <c r="F76" s="229"/>
      <c r="G76" s="76"/>
      <c r="H76" s="76"/>
      <c r="I76" s="76"/>
      <c r="J76" s="76"/>
      <c r="K76" s="76"/>
      <c r="L76" s="207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15.75" customHeight="1" outlineLevel="1" x14ac:dyDescent="0.25">
      <c r="A77" s="3"/>
      <c r="B77" s="231" t="s">
        <v>202</v>
      </c>
      <c r="C77" s="235"/>
      <c r="D77" s="273"/>
      <c r="E77" s="237"/>
      <c r="F77" s="229"/>
      <c r="G77" s="76"/>
      <c r="H77" s="76"/>
      <c r="I77" s="76"/>
      <c r="J77" s="76"/>
      <c r="K77" s="76"/>
      <c r="L77" s="207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15.75" customHeight="1" outlineLevel="1" x14ac:dyDescent="0.25">
      <c r="A78" s="14"/>
      <c r="B78" s="231" t="s">
        <v>203</v>
      </c>
      <c r="C78" s="235"/>
      <c r="D78" s="273"/>
      <c r="E78" s="237"/>
      <c r="F78" s="229"/>
      <c r="G78" s="173"/>
      <c r="H78" s="173"/>
      <c r="I78" s="173"/>
      <c r="J78" s="173"/>
      <c r="K78" s="173"/>
      <c r="L78" s="239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</row>
    <row r="79" spans="1:26" ht="15.75" customHeight="1" outlineLevel="1" x14ac:dyDescent="0.25">
      <c r="A79" s="3"/>
      <c r="B79" s="231" t="s">
        <v>204</v>
      </c>
      <c r="C79" s="235"/>
      <c r="D79" s="273"/>
      <c r="E79" s="237"/>
      <c r="F79" s="229"/>
      <c r="G79" s="76"/>
      <c r="H79" s="76"/>
      <c r="I79" s="76"/>
      <c r="J79" s="76"/>
      <c r="K79" s="76"/>
      <c r="L79" s="207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15.75" customHeight="1" outlineLevel="1" x14ac:dyDescent="0.25">
      <c r="A80" s="3"/>
      <c r="B80" s="231" t="s">
        <v>205</v>
      </c>
      <c r="C80" s="235"/>
      <c r="D80" s="273"/>
      <c r="E80" s="237"/>
      <c r="F80" s="229"/>
      <c r="G80" s="76"/>
      <c r="H80" s="76"/>
      <c r="I80" s="76"/>
      <c r="J80" s="76"/>
      <c r="K80" s="76"/>
      <c r="L80" s="207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15.75" customHeight="1" outlineLevel="1" x14ac:dyDescent="0.25">
      <c r="A81" s="3"/>
      <c r="B81" s="240" t="s">
        <v>164</v>
      </c>
      <c r="C81" s="241"/>
      <c r="D81" s="221"/>
      <c r="E81" s="243"/>
      <c r="F81" s="229"/>
      <c r="G81" s="76"/>
      <c r="H81" s="76"/>
      <c r="I81" s="76"/>
      <c r="J81" s="76"/>
      <c r="K81" s="76"/>
      <c r="L81" s="207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15.75" customHeight="1" x14ac:dyDescent="0.25">
      <c r="A82" s="3"/>
      <c r="B82" s="263"/>
      <c r="C82" s="264"/>
      <c r="D82" s="273"/>
      <c r="E82" s="265"/>
      <c r="F82" s="223"/>
      <c r="G82" s="76"/>
      <c r="H82" s="76"/>
      <c r="I82" s="76"/>
      <c r="J82" s="76"/>
      <c r="K82" s="76"/>
      <c r="L82" s="207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15.75" customHeight="1" x14ac:dyDescent="0.3">
      <c r="A83" s="249"/>
      <c r="B83" s="270" t="s">
        <v>206</v>
      </c>
      <c r="C83" s="227">
        <f>SUM(C84:C86)</f>
        <v>0</v>
      </c>
      <c r="D83" s="227">
        <f>'% Spending Plan'!G22</f>
        <v>0</v>
      </c>
      <c r="E83" s="227">
        <f>SUM(E84:E86)</f>
        <v>0</v>
      </c>
      <c r="F83" s="229"/>
      <c r="G83" s="251"/>
      <c r="H83" s="251"/>
      <c r="I83" s="251"/>
      <c r="J83" s="251"/>
      <c r="K83" s="251"/>
      <c r="L83" s="252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</row>
    <row r="84" spans="1:26" ht="15.75" customHeight="1" outlineLevel="1" x14ac:dyDescent="0.25">
      <c r="A84" s="14"/>
      <c r="B84" s="231" t="s">
        <v>207</v>
      </c>
      <c r="C84" s="232"/>
      <c r="D84" s="273"/>
      <c r="E84" s="234"/>
      <c r="F84" s="229"/>
      <c r="G84" s="173"/>
      <c r="H84" s="173"/>
      <c r="I84" s="173"/>
      <c r="J84" s="173"/>
      <c r="K84" s="173"/>
      <c r="L84" s="239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</row>
    <row r="85" spans="1:26" ht="15.75" customHeight="1" outlineLevel="1" x14ac:dyDescent="0.25">
      <c r="A85" s="3"/>
      <c r="B85" s="231" t="s">
        <v>208</v>
      </c>
      <c r="C85" s="235"/>
      <c r="D85" s="273"/>
      <c r="E85" s="237"/>
      <c r="F85" s="229"/>
      <c r="G85" s="76"/>
      <c r="H85" s="76"/>
      <c r="I85" s="76"/>
      <c r="J85" s="76"/>
      <c r="K85" s="76"/>
      <c r="L85" s="207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5.75" customHeight="1" outlineLevel="1" x14ac:dyDescent="0.25">
      <c r="A86" s="3"/>
      <c r="B86" s="240" t="s">
        <v>164</v>
      </c>
      <c r="C86" s="241"/>
      <c r="D86" s="221"/>
      <c r="E86" s="243"/>
      <c r="F86" s="229"/>
      <c r="G86" s="76"/>
      <c r="H86" s="76"/>
      <c r="I86" s="76"/>
      <c r="J86" s="76"/>
      <c r="K86" s="76"/>
      <c r="L86" s="207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15.75" customHeight="1" x14ac:dyDescent="0.25">
      <c r="A87" s="3"/>
      <c r="B87" s="263"/>
      <c r="C87" s="279"/>
      <c r="D87" s="273"/>
      <c r="E87" s="265"/>
      <c r="F87" s="223"/>
      <c r="G87" s="76"/>
      <c r="H87" s="76"/>
      <c r="I87" s="76"/>
      <c r="J87" s="76"/>
      <c r="K87" s="76"/>
      <c r="L87" s="207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15.75" customHeight="1" x14ac:dyDescent="0.3">
      <c r="A88" s="249"/>
      <c r="B88" s="270" t="s">
        <v>209</v>
      </c>
      <c r="C88" s="227">
        <f>SUM(C89:C91)</f>
        <v>0</v>
      </c>
      <c r="D88" s="227">
        <f>'% Spending Plan'!G24</f>
        <v>0</v>
      </c>
      <c r="E88" s="227">
        <f>SUM(E89:E91)</f>
        <v>0</v>
      </c>
      <c r="F88" s="229"/>
      <c r="G88" s="251"/>
      <c r="H88" s="251"/>
      <c r="I88" s="251"/>
      <c r="J88" s="251"/>
      <c r="K88" s="251"/>
      <c r="L88" s="252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</row>
    <row r="89" spans="1:26" ht="15.75" customHeight="1" outlineLevel="1" x14ac:dyDescent="0.25">
      <c r="A89" s="14"/>
      <c r="B89" s="231" t="s">
        <v>210</v>
      </c>
      <c r="C89" s="232"/>
      <c r="D89" s="273"/>
      <c r="E89" s="234"/>
      <c r="F89" s="229"/>
      <c r="G89" s="173"/>
      <c r="H89" s="173"/>
      <c r="I89" s="173"/>
      <c r="J89" s="173"/>
      <c r="K89" s="173"/>
      <c r="L89" s="239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</row>
    <row r="90" spans="1:26" ht="15.75" customHeight="1" outlineLevel="1" x14ac:dyDescent="0.25">
      <c r="A90" s="3"/>
      <c r="B90" s="231" t="s">
        <v>211</v>
      </c>
      <c r="C90" s="235"/>
      <c r="D90" s="273"/>
      <c r="E90" s="237"/>
      <c r="F90" s="229"/>
      <c r="G90" s="76"/>
      <c r="H90" s="76"/>
      <c r="I90" s="76"/>
      <c r="J90" s="76"/>
      <c r="K90" s="76"/>
      <c r="L90" s="207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15.75" customHeight="1" outlineLevel="1" x14ac:dyDescent="0.25">
      <c r="A91" s="3"/>
      <c r="B91" s="240" t="s">
        <v>164</v>
      </c>
      <c r="C91" s="241"/>
      <c r="D91" s="221"/>
      <c r="E91" s="243"/>
      <c r="F91" s="229"/>
      <c r="G91" s="76"/>
      <c r="H91" s="76"/>
      <c r="I91" s="76"/>
      <c r="J91" s="76"/>
      <c r="K91" s="76"/>
      <c r="L91" s="207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15.75" customHeight="1" x14ac:dyDescent="0.25">
      <c r="A92" s="3"/>
      <c r="B92" s="263"/>
      <c r="C92" s="279"/>
      <c r="D92" s="273"/>
      <c r="E92" s="265"/>
      <c r="F92" s="223"/>
      <c r="G92" s="76"/>
      <c r="H92" s="76"/>
      <c r="I92" s="76"/>
      <c r="J92" s="76"/>
      <c r="K92" s="76"/>
      <c r="L92" s="207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5.75" customHeight="1" x14ac:dyDescent="0.3">
      <c r="A93" s="249"/>
      <c r="B93" s="270" t="s">
        <v>212</v>
      </c>
      <c r="C93" s="227">
        <f>SUM(C94:C99)</f>
        <v>0</v>
      </c>
      <c r="D93" s="227">
        <f>'% Spending Plan'!G26</f>
        <v>0</v>
      </c>
      <c r="E93" s="227">
        <f>SUM(E94:E99)</f>
        <v>0</v>
      </c>
      <c r="F93" s="229"/>
      <c r="G93" s="251"/>
      <c r="H93" s="251"/>
      <c r="I93" s="251"/>
      <c r="J93" s="251"/>
      <c r="K93" s="251"/>
      <c r="L93" s="252"/>
      <c r="M93" s="251"/>
      <c r="N93" s="251"/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1"/>
    </row>
    <row r="94" spans="1:26" ht="15.75" customHeight="1" outlineLevel="1" x14ac:dyDescent="0.25">
      <c r="A94" s="3"/>
      <c r="B94" s="231" t="s">
        <v>213</v>
      </c>
      <c r="C94" s="232"/>
      <c r="D94" s="273"/>
      <c r="E94" s="234"/>
      <c r="F94" s="229"/>
      <c r="G94" s="76"/>
      <c r="H94" s="76"/>
      <c r="I94" s="76"/>
      <c r="J94" s="76"/>
      <c r="K94" s="76"/>
      <c r="L94" s="207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15.75" customHeight="1" outlineLevel="1" x14ac:dyDescent="0.25">
      <c r="A95" s="14"/>
      <c r="B95" s="231" t="s">
        <v>214</v>
      </c>
      <c r="C95" s="235"/>
      <c r="D95" s="273"/>
      <c r="E95" s="237"/>
      <c r="F95" s="229"/>
      <c r="G95" s="173"/>
      <c r="H95" s="173"/>
      <c r="I95" s="173"/>
      <c r="J95" s="173"/>
      <c r="K95" s="173"/>
      <c r="L95" s="239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</row>
    <row r="96" spans="1:26" ht="15.75" customHeight="1" outlineLevel="1" x14ac:dyDescent="0.25">
      <c r="A96" s="3"/>
      <c r="B96" s="231" t="s">
        <v>215</v>
      </c>
      <c r="C96" s="235"/>
      <c r="D96" s="273"/>
      <c r="E96" s="237"/>
      <c r="F96" s="229"/>
      <c r="G96" s="76"/>
      <c r="H96" s="76"/>
      <c r="I96" s="76"/>
      <c r="J96" s="76"/>
      <c r="K96" s="76"/>
      <c r="L96" s="207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5.75" customHeight="1" outlineLevel="1" x14ac:dyDescent="0.25">
      <c r="A97" s="3"/>
      <c r="B97" s="231" t="s">
        <v>216</v>
      </c>
      <c r="C97" s="235"/>
      <c r="D97" s="273"/>
      <c r="E97" s="237"/>
      <c r="F97" s="229"/>
      <c r="G97" s="76"/>
      <c r="H97" s="76"/>
      <c r="I97" s="76"/>
      <c r="J97" s="76"/>
      <c r="K97" s="76"/>
      <c r="L97" s="207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15.75" customHeight="1" outlineLevel="1" x14ac:dyDescent="0.25">
      <c r="A98" s="3"/>
      <c r="B98" s="254" t="s">
        <v>217</v>
      </c>
      <c r="C98" s="255"/>
      <c r="D98" s="273"/>
      <c r="E98" s="256"/>
      <c r="F98" s="229"/>
      <c r="G98" s="76"/>
      <c r="H98" s="76"/>
      <c r="I98" s="76"/>
      <c r="J98" s="76"/>
      <c r="K98" s="76"/>
      <c r="L98" s="207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15.75" customHeight="1" outlineLevel="1" x14ac:dyDescent="0.25">
      <c r="A99" s="3"/>
      <c r="B99" s="240" t="s">
        <v>164</v>
      </c>
      <c r="C99" s="241"/>
      <c r="D99" s="221"/>
      <c r="E99" s="243"/>
      <c r="F99" s="229"/>
      <c r="G99" s="76"/>
      <c r="H99" s="76"/>
      <c r="I99" s="76"/>
      <c r="J99" s="76"/>
      <c r="K99" s="76"/>
      <c r="L99" s="207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15.75" customHeight="1" x14ac:dyDescent="0.25">
      <c r="A100" s="3"/>
      <c r="B100" s="263"/>
      <c r="C100" s="245"/>
      <c r="D100" s="273"/>
      <c r="E100" s="265"/>
      <c r="F100" s="223"/>
      <c r="G100" s="76"/>
      <c r="H100" s="76"/>
      <c r="I100" s="76"/>
      <c r="J100" s="76"/>
      <c r="K100" s="76"/>
      <c r="L100" s="207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15.75" customHeight="1" x14ac:dyDescent="0.3">
      <c r="A101" s="249"/>
      <c r="B101" s="270" t="s">
        <v>218</v>
      </c>
      <c r="C101" s="227">
        <f>SUM(C102:C109)</f>
        <v>0</v>
      </c>
      <c r="D101" s="227">
        <f>'% Spending Plan'!G28</f>
        <v>0</v>
      </c>
      <c r="E101" s="227">
        <f>SUM(E102:E109)</f>
        <v>0</v>
      </c>
      <c r="F101" s="229"/>
      <c r="G101" s="251"/>
      <c r="H101" s="251"/>
      <c r="I101" s="251"/>
      <c r="J101" s="251"/>
      <c r="K101" s="251"/>
      <c r="L101" s="252"/>
      <c r="M101" s="251"/>
      <c r="N101" s="251"/>
      <c r="O101" s="251"/>
      <c r="P101" s="251"/>
      <c r="Q101" s="251"/>
      <c r="R101" s="251"/>
      <c r="S101" s="251"/>
      <c r="T101" s="251"/>
      <c r="U101" s="251"/>
      <c r="V101" s="251"/>
      <c r="W101" s="251"/>
      <c r="X101" s="251"/>
      <c r="Y101" s="251"/>
      <c r="Z101" s="251"/>
    </row>
    <row r="102" spans="1:26" ht="15.75" customHeight="1" outlineLevel="1" x14ac:dyDescent="0.25">
      <c r="A102" s="3"/>
      <c r="B102" s="231" t="s">
        <v>219</v>
      </c>
      <c r="C102" s="232"/>
      <c r="D102" s="273"/>
      <c r="E102" s="234"/>
      <c r="F102" s="229"/>
      <c r="G102" s="76"/>
      <c r="H102" s="76"/>
      <c r="I102" s="76"/>
      <c r="J102" s="76"/>
      <c r="K102" s="76"/>
      <c r="L102" s="207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15.75" customHeight="1" outlineLevel="1" x14ac:dyDescent="0.25">
      <c r="A103" s="14"/>
      <c r="B103" s="231" t="s">
        <v>220</v>
      </c>
      <c r="C103" s="235"/>
      <c r="D103" s="273"/>
      <c r="E103" s="237"/>
      <c r="F103" s="229"/>
      <c r="G103" s="173"/>
      <c r="H103" s="173"/>
      <c r="I103" s="173"/>
      <c r="J103" s="173"/>
      <c r="K103" s="173"/>
      <c r="L103" s="239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</row>
    <row r="104" spans="1:26" ht="15.75" customHeight="1" outlineLevel="1" x14ac:dyDescent="0.25">
      <c r="A104" s="3"/>
      <c r="B104" s="231" t="s">
        <v>221</v>
      </c>
      <c r="C104" s="235"/>
      <c r="D104" s="273"/>
      <c r="E104" s="237"/>
      <c r="F104" s="229"/>
      <c r="G104" s="76"/>
      <c r="H104" s="76"/>
      <c r="I104" s="76"/>
      <c r="J104" s="76"/>
      <c r="K104" s="76"/>
      <c r="L104" s="207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15.75" customHeight="1" outlineLevel="1" x14ac:dyDescent="0.25">
      <c r="A105" s="3"/>
      <c r="B105" s="231" t="s">
        <v>222</v>
      </c>
      <c r="C105" s="235"/>
      <c r="D105" s="273"/>
      <c r="E105" s="237"/>
      <c r="F105" s="229"/>
      <c r="G105" s="76"/>
      <c r="H105" s="76"/>
      <c r="I105" s="76"/>
      <c r="J105" s="76"/>
      <c r="K105" s="76"/>
      <c r="L105" s="207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15.75" customHeight="1" outlineLevel="1" x14ac:dyDescent="0.25">
      <c r="A106" s="14"/>
      <c r="B106" s="231" t="s">
        <v>223</v>
      </c>
      <c r="C106" s="235"/>
      <c r="D106" s="273"/>
      <c r="E106" s="237"/>
      <c r="F106" s="229"/>
      <c r="G106" s="173"/>
      <c r="H106" s="173"/>
      <c r="I106" s="173"/>
      <c r="J106" s="173"/>
      <c r="K106" s="173"/>
      <c r="L106" s="239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</row>
    <row r="107" spans="1:26" ht="15.75" customHeight="1" outlineLevel="1" x14ac:dyDescent="0.25">
      <c r="A107" s="3"/>
      <c r="B107" s="231" t="s">
        <v>224</v>
      </c>
      <c r="C107" s="235"/>
      <c r="D107" s="273"/>
      <c r="E107" s="237"/>
      <c r="F107" s="229"/>
      <c r="G107" s="76"/>
      <c r="H107" s="76"/>
      <c r="I107" s="76"/>
      <c r="J107" s="76"/>
      <c r="K107" s="76"/>
      <c r="L107" s="207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15.75" customHeight="1" outlineLevel="1" x14ac:dyDescent="0.25">
      <c r="A108" s="3"/>
      <c r="B108" s="231" t="s">
        <v>225</v>
      </c>
      <c r="C108" s="235"/>
      <c r="D108" s="273"/>
      <c r="E108" s="237"/>
      <c r="F108" s="229"/>
      <c r="G108" s="76"/>
      <c r="H108" s="76"/>
      <c r="I108" s="76"/>
      <c r="J108" s="76"/>
      <c r="K108" s="76"/>
      <c r="L108" s="207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15.75" customHeight="1" outlineLevel="1" x14ac:dyDescent="0.25">
      <c r="A109" s="3"/>
      <c r="B109" s="240" t="s">
        <v>164</v>
      </c>
      <c r="C109" s="241"/>
      <c r="D109" s="221"/>
      <c r="E109" s="243"/>
      <c r="F109" s="229"/>
      <c r="G109" s="76"/>
      <c r="H109" s="76"/>
      <c r="I109" s="76"/>
      <c r="J109" s="76"/>
      <c r="K109" s="76"/>
      <c r="L109" s="207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15.75" customHeight="1" x14ac:dyDescent="0.25">
      <c r="A110" s="3"/>
      <c r="B110" s="263"/>
      <c r="C110" s="245"/>
      <c r="D110" s="236"/>
      <c r="E110" s="265"/>
      <c r="F110" s="223"/>
      <c r="G110" s="76"/>
      <c r="H110" s="76"/>
      <c r="I110" s="76"/>
      <c r="J110" s="76"/>
      <c r="K110" s="76"/>
      <c r="L110" s="207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15.75" customHeight="1" x14ac:dyDescent="0.3">
      <c r="A111" s="249"/>
      <c r="B111" s="250" t="s">
        <v>226</v>
      </c>
      <c r="C111" s="227">
        <f>SUM(C112:C117)</f>
        <v>0</v>
      </c>
      <c r="D111" s="227">
        <f>'% Spending Plan'!G30</f>
        <v>0</v>
      </c>
      <c r="E111" s="227">
        <f>SUM(E112:E117)</f>
        <v>0</v>
      </c>
      <c r="F111" s="229"/>
      <c r="G111" s="251"/>
      <c r="H111" s="251"/>
      <c r="I111" s="251"/>
      <c r="J111" s="251"/>
      <c r="K111" s="251"/>
      <c r="L111" s="252"/>
      <c r="M111" s="251"/>
      <c r="N111" s="251"/>
      <c r="O111" s="251"/>
      <c r="P111" s="251"/>
      <c r="Q111" s="251"/>
      <c r="R111" s="251"/>
      <c r="S111" s="251"/>
      <c r="T111" s="251"/>
      <c r="U111" s="251"/>
      <c r="V111" s="251"/>
      <c r="W111" s="251"/>
      <c r="X111" s="251"/>
      <c r="Y111" s="251"/>
      <c r="Z111" s="251"/>
    </row>
    <row r="112" spans="1:26" ht="15.75" customHeight="1" outlineLevel="1" x14ac:dyDescent="0.25">
      <c r="A112" s="14"/>
      <c r="B112" s="231" t="s">
        <v>227</v>
      </c>
      <c r="C112" s="232"/>
      <c r="D112" s="236"/>
      <c r="E112" s="234"/>
      <c r="F112" s="229"/>
      <c r="G112" s="173"/>
      <c r="H112" s="173"/>
      <c r="I112" s="173"/>
      <c r="J112" s="173"/>
      <c r="K112" s="173"/>
      <c r="L112" s="239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</row>
    <row r="113" spans="1:26" ht="15.75" customHeight="1" outlineLevel="1" x14ac:dyDescent="0.25">
      <c r="A113" s="14"/>
      <c r="B113" s="231" t="s">
        <v>228</v>
      </c>
      <c r="C113" s="235"/>
      <c r="D113" s="236"/>
      <c r="E113" s="237"/>
      <c r="F113" s="229"/>
      <c r="G113" s="173"/>
      <c r="H113" s="173"/>
      <c r="I113" s="173"/>
      <c r="J113" s="173"/>
      <c r="K113" s="173"/>
      <c r="L113" s="239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</row>
    <row r="114" spans="1:26" ht="15.75" customHeight="1" outlineLevel="1" x14ac:dyDescent="0.25">
      <c r="A114" s="3"/>
      <c r="B114" s="231" t="s">
        <v>229</v>
      </c>
      <c r="C114" s="235"/>
      <c r="D114" s="236"/>
      <c r="E114" s="237"/>
      <c r="F114" s="229"/>
      <c r="G114" s="76"/>
      <c r="H114" s="76"/>
      <c r="I114" s="76"/>
      <c r="J114" s="76"/>
      <c r="K114" s="76"/>
      <c r="L114" s="207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15.75" customHeight="1" outlineLevel="1" x14ac:dyDescent="0.25">
      <c r="A115" s="14"/>
      <c r="B115" s="231" t="s">
        <v>230</v>
      </c>
      <c r="C115" s="235"/>
      <c r="D115" s="236"/>
      <c r="E115" s="237"/>
      <c r="F115" s="229"/>
      <c r="G115" s="173"/>
      <c r="H115" s="173"/>
      <c r="I115" s="173"/>
      <c r="J115" s="173"/>
      <c r="K115" s="173"/>
      <c r="L115" s="239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</row>
    <row r="116" spans="1:26" ht="15.75" customHeight="1" outlineLevel="1" x14ac:dyDescent="0.25">
      <c r="A116" s="3"/>
      <c r="B116" s="231" t="s">
        <v>231</v>
      </c>
      <c r="C116" s="235"/>
      <c r="D116" s="236"/>
      <c r="E116" s="237"/>
      <c r="F116" s="229"/>
      <c r="G116" s="76"/>
      <c r="H116" s="76"/>
      <c r="I116" s="76"/>
      <c r="J116" s="76"/>
      <c r="K116" s="76"/>
      <c r="L116" s="207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15.75" customHeight="1" outlineLevel="1" x14ac:dyDescent="0.25">
      <c r="A117" s="3"/>
      <c r="B117" s="240" t="s">
        <v>164</v>
      </c>
      <c r="C117" s="241"/>
      <c r="D117" s="242"/>
      <c r="E117" s="243"/>
      <c r="F117" s="229"/>
      <c r="G117" s="76"/>
      <c r="H117" s="76"/>
      <c r="I117" s="76"/>
      <c r="J117" s="76"/>
      <c r="K117" s="76"/>
      <c r="L117" s="207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15.75" customHeight="1" x14ac:dyDescent="0.25">
      <c r="A118" s="3"/>
      <c r="B118" s="263"/>
      <c r="C118" s="245"/>
      <c r="D118" s="236"/>
      <c r="E118" s="265"/>
      <c r="F118" s="223"/>
      <c r="G118" s="76"/>
      <c r="H118" s="76"/>
      <c r="I118" s="76"/>
      <c r="J118" s="76"/>
      <c r="K118" s="76"/>
      <c r="L118" s="207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15.75" customHeight="1" x14ac:dyDescent="0.3">
      <c r="A119" s="249"/>
      <c r="B119" s="250" t="s">
        <v>232</v>
      </c>
      <c r="C119" s="227">
        <f>SUM(C120:C125)</f>
        <v>0</v>
      </c>
      <c r="D119" s="228"/>
      <c r="E119" s="227">
        <f>SUM(E120:E125)</f>
        <v>0</v>
      </c>
      <c r="F119" s="229"/>
      <c r="G119" s="251"/>
      <c r="H119" s="251"/>
      <c r="I119" s="251"/>
      <c r="J119" s="251"/>
      <c r="K119" s="251"/>
      <c r="L119" s="252"/>
      <c r="M119" s="251"/>
      <c r="N119" s="251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1"/>
    </row>
    <row r="120" spans="1:26" ht="15.75" customHeight="1" outlineLevel="1" x14ac:dyDescent="0.25">
      <c r="A120" s="3"/>
      <c r="B120" s="231" t="s">
        <v>233</v>
      </c>
      <c r="C120" s="232"/>
      <c r="D120" s="236"/>
      <c r="E120" s="234"/>
      <c r="F120" s="229"/>
      <c r="G120" s="76"/>
      <c r="H120" s="76"/>
      <c r="I120" s="76"/>
      <c r="J120" s="76"/>
      <c r="K120" s="76"/>
      <c r="L120" s="207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5.75" customHeight="1" outlineLevel="1" x14ac:dyDescent="0.25">
      <c r="A121" s="14"/>
      <c r="B121" s="231" t="s">
        <v>234</v>
      </c>
      <c r="C121" s="235"/>
      <c r="D121" s="236"/>
      <c r="E121" s="237"/>
      <c r="F121" s="229"/>
      <c r="G121" s="173"/>
      <c r="H121" s="173"/>
      <c r="I121" s="173"/>
      <c r="J121" s="173"/>
      <c r="K121" s="173"/>
      <c r="L121" s="239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</row>
    <row r="122" spans="1:26" ht="15.75" customHeight="1" outlineLevel="1" x14ac:dyDescent="0.25">
      <c r="A122" s="3"/>
      <c r="B122" s="231" t="s">
        <v>235</v>
      </c>
      <c r="C122" s="235"/>
      <c r="D122" s="236"/>
      <c r="E122" s="237"/>
      <c r="F122" s="229"/>
      <c r="G122" s="76"/>
      <c r="H122" s="76"/>
      <c r="I122" s="76"/>
      <c r="J122" s="76"/>
      <c r="K122" s="76"/>
      <c r="L122" s="207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5.75" customHeight="1" outlineLevel="1" x14ac:dyDescent="0.25">
      <c r="A123" s="3"/>
      <c r="B123" s="231" t="s">
        <v>236</v>
      </c>
      <c r="C123" s="235"/>
      <c r="D123" s="236"/>
      <c r="E123" s="237"/>
      <c r="F123" s="229"/>
      <c r="G123" s="76"/>
      <c r="H123" s="76"/>
      <c r="I123" s="76"/>
      <c r="J123" s="76"/>
      <c r="K123" s="76"/>
      <c r="L123" s="207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5.75" customHeight="1" outlineLevel="1" x14ac:dyDescent="0.25">
      <c r="A124" s="14"/>
      <c r="B124" s="231" t="s">
        <v>237</v>
      </c>
      <c r="C124" s="235"/>
      <c r="D124" s="236"/>
      <c r="E124" s="237"/>
      <c r="F124" s="229"/>
      <c r="G124" s="173"/>
      <c r="H124" s="173"/>
      <c r="I124" s="173"/>
      <c r="J124" s="173"/>
      <c r="K124" s="173"/>
      <c r="L124" s="239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</row>
    <row r="125" spans="1:26" ht="15.75" customHeight="1" outlineLevel="1" x14ac:dyDescent="0.25">
      <c r="A125" s="3"/>
      <c r="B125" s="240" t="s">
        <v>164</v>
      </c>
      <c r="C125" s="241"/>
      <c r="D125" s="242"/>
      <c r="E125" s="243"/>
      <c r="F125" s="229"/>
      <c r="G125" s="76"/>
      <c r="H125" s="76"/>
      <c r="I125" s="76"/>
      <c r="J125" s="76"/>
      <c r="K125" s="76"/>
      <c r="L125" s="207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5.75" customHeight="1" x14ac:dyDescent="0.25">
      <c r="A126" s="3"/>
      <c r="B126" s="263"/>
      <c r="C126" s="280"/>
      <c r="D126" s="236"/>
      <c r="E126" s="281"/>
      <c r="F126" s="223"/>
      <c r="G126" s="76"/>
      <c r="H126" s="76"/>
      <c r="I126" s="76"/>
      <c r="J126" s="76"/>
      <c r="K126" s="76"/>
      <c r="L126" s="207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5.75" customHeight="1" x14ac:dyDescent="0.3">
      <c r="A127" s="178"/>
      <c r="B127" s="282" t="s">
        <v>238</v>
      </c>
      <c r="C127" s="214">
        <f t="shared" ref="C127:E127" si="0">C34+C49+C53+C63+C69+C74+C83+C88+C93+C101+C111+C119</f>
        <v>1949.32</v>
      </c>
      <c r="D127" s="214">
        <f t="shared" si="0"/>
        <v>0</v>
      </c>
      <c r="E127" s="214">
        <f t="shared" si="0"/>
        <v>1949.32</v>
      </c>
      <c r="F127" s="217"/>
      <c r="G127" s="185"/>
      <c r="H127" s="185"/>
      <c r="I127" s="185"/>
      <c r="J127" s="185"/>
      <c r="K127" s="185"/>
      <c r="L127" s="207"/>
      <c r="M127" s="185"/>
      <c r="N127" s="185"/>
      <c r="O127" s="185"/>
      <c r="P127" s="185"/>
      <c r="Q127" s="185"/>
      <c r="R127" s="185"/>
      <c r="S127" s="185"/>
      <c r="T127" s="185"/>
      <c r="U127" s="185"/>
      <c r="V127" s="185"/>
      <c r="W127" s="185"/>
      <c r="X127" s="185"/>
      <c r="Y127" s="185"/>
      <c r="Z127" s="185"/>
    </row>
    <row r="128" spans="1:26" ht="15.75" customHeight="1" x14ac:dyDescent="0.3">
      <c r="A128" s="178"/>
      <c r="B128" s="283" t="s">
        <v>239</v>
      </c>
      <c r="C128" s="283"/>
      <c r="D128" s="283"/>
      <c r="E128" s="78" t="s">
        <v>53</v>
      </c>
      <c r="F128" s="283"/>
      <c r="G128" s="283"/>
      <c r="H128" s="283"/>
      <c r="I128" s="185"/>
      <c r="J128" s="185"/>
      <c r="K128" s="185"/>
      <c r="L128" s="207"/>
      <c r="M128" s="185"/>
      <c r="N128" s="185"/>
      <c r="O128" s="185"/>
      <c r="P128" s="185"/>
      <c r="Q128" s="185"/>
      <c r="R128" s="185"/>
      <c r="S128" s="185"/>
      <c r="T128" s="185"/>
      <c r="U128" s="185"/>
      <c r="V128" s="185"/>
      <c r="W128" s="185"/>
      <c r="X128" s="185"/>
      <c r="Y128" s="185"/>
      <c r="Z128" s="185"/>
    </row>
    <row r="129" spans="1:26" ht="15.75" customHeight="1" x14ac:dyDescent="0.25">
      <c r="A129" s="3"/>
      <c r="B129" s="283"/>
      <c r="C129" s="283"/>
      <c r="D129" s="283"/>
      <c r="E129" s="283"/>
      <c r="F129" s="283"/>
      <c r="G129" s="283"/>
      <c r="H129" s="283"/>
      <c r="I129" s="76"/>
      <c r="J129" s="76"/>
      <c r="K129" s="76"/>
      <c r="L129" s="207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5.75" customHeight="1" x14ac:dyDescent="0.3">
      <c r="A130" s="3"/>
      <c r="B130" s="284"/>
      <c r="C130" s="285"/>
      <c r="D130" s="56"/>
      <c r="E130" s="285"/>
      <c r="F130" s="286"/>
      <c r="G130" s="76"/>
      <c r="H130" s="76"/>
      <c r="I130" s="76"/>
      <c r="J130" s="76"/>
      <c r="K130" s="76"/>
      <c r="L130" s="207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5.75" customHeight="1" x14ac:dyDescent="0.25">
      <c r="A131" s="76"/>
      <c r="B131" s="76"/>
      <c r="C131" s="285"/>
      <c r="D131" s="56"/>
      <c r="E131" s="285"/>
      <c r="F131" s="286"/>
      <c r="G131" s="76"/>
      <c r="H131" s="76"/>
      <c r="I131" s="76"/>
      <c r="J131" s="76"/>
      <c r="K131" s="76"/>
      <c r="L131" s="207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5.75" customHeight="1" x14ac:dyDescent="0.3">
      <c r="A132" s="73"/>
      <c r="B132" s="287"/>
      <c r="C132" s="288"/>
      <c r="D132" s="284"/>
      <c r="E132" s="288"/>
      <c r="F132" s="289"/>
      <c r="G132" s="290"/>
      <c r="H132" s="290"/>
      <c r="I132" s="290"/>
      <c r="J132" s="290"/>
      <c r="K132" s="290"/>
      <c r="L132" s="239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</row>
    <row r="133" spans="1:26" ht="15.75" customHeight="1" x14ac:dyDescent="0.25">
      <c r="A133" s="3"/>
      <c r="B133" s="54"/>
      <c r="C133" s="56"/>
      <c r="D133" s="56"/>
      <c r="E133" s="56"/>
      <c r="F133" s="286"/>
      <c r="G133" s="76"/>
      <c r="H133" s="76"/>
      <c r="I133" s="76"/>
      <c r="J133" s="76"/>
      <c r="K133" s="76"/>
      <c r="L133" s="207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5.75" customHeight="1" x14ac:dyDescent="0.25">
      <c r="A134" s="3"/>
      <c r="B134" s="54"/>
      <c r="C134" s="56"/>
      <c r="D134" s="56"/>
      <c r="E134" s="56"/>
      <c r="F134" s="286"/>
      <c r="G134" s="76"/>
      <c r="H134" s="76"/>
      <c r="I134" s="76"/>
      <c r="J134" s="76"/>
      <c r="K134" s="76"/>
      <c r="L134" s="207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5.75" customHeight="1" x14ac:dyDescent="0.25">
      <c r="A135" s="3"/>
      <c r="B135" s="54"/>
      <c r="C135" s="56"/>
      <c r="D135" s="56"/>
      <c r="E135" s="56"/>
      <c r="F135" s="286"/>
      <c r="G135" s="76"/>
      <c r="H135" s="76"/>
      <c r="I135" s="76"/>
      <c r="J135" s="76"/>
      <c r="K135" s="76"/>
      <c r="L135" s="207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5.75" customHeight="1" x14ac:dyDescent="0.25">
      <c r="A136" s="3"/>
      <c r="B136" s="54"/>
      <c r="C136" s="56"/>
      <c r="D136" s="56"/>
      <c r="E136" s="56"/>
      <c r="F136" s="286"/>
      <c r="G136" s="76"/>
      <c r="H136" s="76"/>
      <c r="I136" s="76"/>
      <c r="J136" s="76"/>
      <c r="K136" s="76"/>
      <c r="L136" s="207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5.75" customHeight="1" x14ac:dyDescent="0.25">
      <c r="A137" s="3"/>
      <c r="B137" s="54"/>
      <c r="C137" s="56"/>
      <c r="D137" s="56"/>
      <c r="E137" s="56"/>
      <c r="F137" s="286"/>
      <c r="G137" s="76"/>
      <c r="H137" s="76"/>
      <c r="I137" s="76"/>
      <c r="J137" s="76"/>
      <c r="K137" s="76"/>
      <c r="L137" s="207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5.75" customHeight="1" x14ac:dyDescent="0.25">
      <c r="A138" s="3"/>
      <c r="B138" s="54"/>
      <c r="C138" s="56"/>
      <c r="D138" s="56"/>
      <c r="E138" s="56"/>
      <c r="F138" s="286"/>
      <c r="G138" s="76"/>
      <c r="H138" s="76"/>
      <c r="I138" s="76"/>
      <c r="J138" s="76"/>
      <c r="K138" s="76"/>
      <c r="L138" s="207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5.75" customHeight="1" x14ac:dyDescent="0.25">
      <c r="A139" s="3"/>
      <c r="B139" s="54"/>
      <c r="C139" s="56"/>
      <c r="D139" s="56"/>
      <c r="E139" s="56"/>
      <c r="F139" s="286"/>
      <c r="G139" s="76"/>
      <c r="H139" s="76"/>
      <c r="I139" s="76"/>
      <c r="J139" s="76"/>
      <c r="K139" s="76"/>
      <c r="L139" s="207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15.75" customHeight="1" x14ac:dyDescent="0.25">
      <c r="A140" s="3"/>
      <c r="B140" s="54"/>
      <c r="C140" s="56"/>
      <c r="D140" s="56"/>
      <c r="E140" s="56"/>
      <c r="F140" s="286"/>
      <c r="G140" s="76"/>
      <c r="H140" s="76"/>
      <c r="I140" s="76"/>
      <c r="J140" s="76"/>
      <c r="K140" s="76"/>
      <c r="L140" s="207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15.75" customHeight="1" x14ac:dyDescent="0.25">
      <c r="A141" s="3"/>
      <c r="B141" s="54"/>
      <c r="C141" s="56"/>
      <c r="D141" s="56"/>
      <c r="E141" s="56"/>
      <c r="F141" s="286"/>
      <c r="G141" s="76"/>
      <c r="H141" s="76"/>
      <c r="I141" s="76"/>
      <c r="J141" s="76"/>
      <c r="K141" s="76"/>
      <c r="L141" s="207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15.75" customHeight="1" x14ac:dyDescent="0.25">
      <c r="A142" s="3"/>
      <c r="B142" s="54"/>
      <c r="C142" s="56"/>
      <c r="D142" s="56"/>
      <c r="E142" s="56"/>
      <c r="F142" s="286"/>
      <c r="G142" s="76"/>
      <c r="H142" s="76"/>
      <c r="I142" s="76"/>
      <c r="J142" s="76"/>
      <c r="K142" s="76"/>
      <c r="L142" s="207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15.75" customHeight="1" x14ac:dyDescent="0.25">
      <c r="A143" s="3"/>
      <c r="B143" s="54"/>
      <c r="C143" s="56"/>
      <c r="D143" s="56"/>
      <c r="E143" s="56"/>
      <c r="F143" s="286"/>
      <c r="G143" s="76"/>
      <c r="H143" s="76"/>
      <c r="I143" s="76"/>
      <c r="J143" s="76"/>
      <c r="K143" s="76"/>
      <c r="L143" s="207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15.75" customHeight="1" x14ac:dyDescent="0.25">
      <c r="A144" s="3"/>
      <c r="B144" s="54"/>
      <c r="C144" s="56"/>
      <c r="D144" s="56"/>
      <c r="E144" s="56"/>
      <c r="F144" s="286"/>
      <c r="G144" s="76"/>
      <c r="H144" s="76"/>
      <c r="I144" s="76"/>
      <c r="J144" s="76"/>
      <c r="K144" s="76"/>
      <c r="L144" s="207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15.75" customHeight="1" x14ac:dyDescent="0.25">
      <c r="A145" s="3"/>
      <c r="B145" s="54"/>
      <c r="C145" s="56"/>
      <c r="D145" s="56"/>
      <c r="E145" s="56"/>
      <c r="F145" s="286"/>
      <c r="G145" s="76"/>
      <c r="H145" s="76"/>
      <c r="I145" s="76"/>
      <c r="J145" s="76"/>
      <c r="K145" s="76"/>
      <c r="L145" s="207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15.75" customHeight="1" x14ac:dyDescent="0.25">
      <c r="A146" s="3"/>
      <c r="B146" s="54"/>
      <c r="C146" s="56"/>
      <c r="D146" s="56"/>
      <c r="E146" s="56"/>
      <c r="F146" s="286"/>
      <c r="G146" s="76"/>
      <c r="H146" s="76"/>
      <c r="I146" s="76"/>
      <c r="J146" s="76"/>
      <c r="K146" s="76"/>
      <c r="L146" s="207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15.75" customHeight="1" x14ac:dyDescent="0.25">
      <c r="A147" s="3"/>
      <c r="B147" s="54"/>
      <c r="C147" s="56"/>
      <c r="D147" s="56"/>
      <c r="E147" s="56"/>
      <c r="F147" s="286"/>
      <c r="G147" s="76"/>
      <c r="H147" s="76"/>
      <c r="I147" s="76"/>
      <c r="J147" s="76"/>
      <c r="K147" s="76"/>
      <c r="L147" s="207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15.75" customHeight="1" x14ac:dyDescent="0.25">
      <c r="A148" s="3"/>
      <c r="B148" s="54"/>
      <c r="C148" s="56"/>
      <c r="D148" s="56"/>
      <c r="E148" s="56"/>
      <c r="F148" s="286"/>
      <c r="G148" s="76"/>
      <c r="H148" s="76"/>
      <c r="I148" s="76"/>
      <c r="J148" s="76"/>
      <c r="K148" s="76"/>
      <c r="L148" s="207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15.75" customHeight="1" x14ac:dyDescent="0.25">
      <c r="A149" s="3"/>
      <c r="B149" s="54"/>
      <c r="C149" s="56"/>
      <c r="D149" s="56"/>
      <c r="E149" s="56"/>
      <c r="F149" s="286"/>
      <c r="G149" s="76"/>
      <c r="H149" s="76"/>
      <c r="I149" s="76"/>
      <c r="J149" s="76"/>
      <c r="K149" s="76"/>
      <c r="L149" s="207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15.75" customHeight="1" x14ac:dyDescent="0.25">
      <c r="A150" s="3"/>
      <c r="B150" s="54"/>
      <c r="C150" s="56"/>
      <c r="D150" s="56"/>
      <c r="E150" s="56"/>
      <c r="F150" s="286"/>
      <c r="G150" s="76"/>
      <c r="H150" s="76"/>
      <c r="I150" s="76"/>
      <c r="J150" s="76"/>
      <c r="K150" s="76"/>
      <c r="L150" s="207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15.75" customHeight="1" x14ac:dyDescent="0.25">
      <c r="A151" s="3"/>
      <c r="B151" s="54"/>
      <c r="C151" s="56"/>
      <c r="D151" s="56"/>
      <c r="E151" s="56"/>
      <c r="F151" s="286"/>
      <c r="G151" s="76"/>
      <c r="H151" s="76"/>
      <c r="I151" s="76"/>
      <c r="J151" s="76"/>
      <c r="K151" s="76"/>
      <c r="L151" s="207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15.75" customHeight="1" x14ac:dyDescent="0.25">
      <c r="A152" s="3"/>
      <c r="B152" s="54"/>
      <c r="C152" s="56"/>
      <c r="D152" s="56"/>
      <c r="E152" s="56"/>
      <c r="F152" s="286"/>
      <c r="G152" s="76"/>
      <c r="H152" s="76"/>
      <c r="I152" s="76"/>
      <c r="J152" s="76"/>
      <c r="K152" s="76"/>
      <c r="L152" s="207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15.75" customHeight="1" x14ac:dyDescent="0.25">
      <c r="A153" s="3"/>
      <c r="B153" s="54"/>
      <c r="C153" s="56"/>
      <c r="D153" s="56"/>
      <c r="E153" s="56"/>
      <c r="F153" s="286"/>
      <c r="G153" s="76"/>
      <c r="H153" s="76"/>
      <c r="I153" s="76"/>
      <c r="J153" s="76"/>
      <c r="K153" s="76"/>
      <c r="L153" s="207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15.75" customHeight="1" x14ac:dyDescent="0.25">
      <c r="A154" s="3"/>
      <c r="B154" s="54"/>
      <c r="C154" s="56"/>
      <c r="D154" s="56"/>
      <c r="E154" s="56"/>
      <c r="F154" s="286"/>
      <c r="G154" s="76"/>
      <c r="H154" s="76"/>
      <c r="I154" s="76"/>
      <c r="J154" s="76"/>
      <c r="K154" s="76"/>
      <c r="L154" s="207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15.75" customHeight="1" x14ac:dyDescent="0.25">
      <c r="A155" s="3"/>
      <c r="B155" s="54"/>
      <c r="C155" s="56"/>
      <c r="D155" s="56"/>
      <c r="E155" s="56"/>
      <c r="F155" s="286"/>
      <c r="G155" s="76"/>
      <c r="H155" s="76"/>
      <c r="I155" s="76"/>
      <c r="J155" s="76"/>
      <c r="K155" s="76"/>
      <c r="L155" s="207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15.75" customHeight="1" x14ac:dyDescent="0.25">
      <c r="A156" s="3"/>
      <c r="B156" s="54"/>
      <c r="C156" s="56"/>
      <c r="D156" s="56"/>
      <c r="E156" s="56"/>
      <c r="F156" s="286"/>
      <c r="G156" s="76"/>
      <c r="H156" s="76"/>
      <c r="I156" s="76"/>
      <c r="J156" s="76"/>
      <c r="K156" s="76"/>
      <c r="L156" s="207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15.75" customHeight="1" x14ac:dyDescent="0.25">
      <c r="A157" s="3"/>
      <c r="B157" s="54"/>
      <c r="C157" s="56"/>
      <c r="D157" s="56"/>
      <c r="E157" s="56"/>
      <c r="F157" s="286"/>
      <c r="G157" s="76"/>
      <c r="H157" s="76"/>
      <c r="I157" s="76"/>
      <c r="J157" s="76"/>
      <c r="K157" s="76"/>
      <c r="L157" s="207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15.75" customHeight="1" x14ac:dyDescent="0.25">
      <c r="A158" s="3"/>
      <c r="B158" s="54"/>
      <c r="C158" s="56"/>
      <c r="D158" s="56"/>
      <c r="E158" s="56"/>
      <c r="F158" s="286"/>
      <c r="G158" s="76"/>
      <c r="H158" s="76"/>
      <c r="I158" s="76"/>
      <c r="J158" s="76"/>
      <c r="K158" s="76"/>
      <c r="L158" s="207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15.75" customHeight="1" x14ac:dyDescent="0.25">
      <c r="A159" s="3"/>
      <c r="B159" s="54"/>
      <c r="C159" s="56"/>
      <c r="D159" s="56"/>
      <c r="E159" s="56"/>
      <c r="F159" s="286"/>
      <c r="G159" s="76"/>
      <c r="H159" s="76"/>
      <c r="I159" s="76"/>
      <c r="J159" s="76"/>
      <c r="K159" s="76"/>
      <c r="L159" s="207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15.75" customHeight="1" x14ac:dyDescent="0.25">
      <c r="A160" s="3"/>
      <c r="B160" s="54"/>
      <c r="C160" s="56"/>
      <c r="D160" s="56"/>
      <c r="E160" s="56"/>
      <c r="F160" s="286"/>
      <c r="G160" s="76"/>
      <c r="H160" s="76"/>
      <c r="I160" s="76"/>
      <c r="J160" s="76"/>
      <c r="K160" s="76"/>
      <c r="L160" s="207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15.75" customHeight="1" x14ac:dyDescent="0.25">
      <c r="A161" s="3"/>
      <c r="B161" s="54"/>
      <c r="C161" s="56"/>
      <c r="D161" s="56"/>
      <c r="E161" s="56"/>
      <c r="F161" s="286"/>
      <c r="G161" s="76"/>
      <c r="H161" s="76"/>
      <c r="I161" s="76"/>
      <c r="J161" s="76"/>
      <c r="K161" s="76"/>
      <c r="L161" s="207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15.75" customHeight="1" x14ac:dyDescent="0.25">
      <c r="A162" s="3"/>
      <c r="B162" s="54"/>
      <c r="C162" s="56"/>
      <c r="D162" s="56"/>
      <c r="E162" s="56"/>
      <c r="F162" s="286"/>
      <c r="G162" s="76"/>
      <c r="H162" s="76"/>
      <c r="I162" s="76"/>
      <c r="J162" s="76"/>
      <c r="K162" s="76"/>
      <c r="L162" s="207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15.75" customHeight="1" x14ac:dyDescent="0.25">
      <c r="A163" s="3"/>
      <c r="B163" s="54"/>
      <c r="C163" s="56"/>
      <c r="D163" s="56"/>
      <c r="E163" s="56"/>
      <c r="F163" s="286"/>
      <c r="G163" s="76"/>
      <c r="H163" s="76"/>
      <c r="I163" s="76"/>
      <c r="J163" s="76"/>
      <c r="K163" s="76"/>
      <c r="L163" s="207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15.75" customHeight="1" x14ac:dyDescent="0.25">
      <c r="A164" s="3"/>
      <c r="B164" s="54"/>
      <c r="C164" s="56"/>
      <c r="D164" s="56"/>
      <c r="E164" s="56"/>
      <c r="F164" s="286"/>
      <c r="G164" s="76"/>
      <c r="H164" s="76"/>
      <c r="I164" s="76"/>
      <c r="J164" s="76"/>
      <c r="K164" s="76"/>
      <c r="L164" s="207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15.75" customHeight="1" x14ac:dyDescent="0.25">
      <c r="A165" s="3"/>
      <c r="B165" s="54"/>
      <c r="C165" s="56"/>
      <c r="D165" s="56"/>
      <c r="E165" s="56"/>
      <c r="F165" s="286"/>
      <c r="G165" s="76"/>
      <c r="H165" s="76"/>
      <c r="I165" s="76"/>
      <c r="J165" s="76"/>
      <c r="K165" s="76"/>
      <c r="L165" s="207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15.75" customHeight="1" x14ac:dyDescent="0.25">
      <c r="A166" s="3"/>
      <c r="B166" s="54"/>
      <c r="C166" s="56"/>
      <c r="D166" s="56"/>
      <c r="E166" s="56"/>
      <c r="F166" s="286"/>
      <c r="G166" s="76"/>
      <c r="H166" s="76"/>
      <c r="I166" s="76"/>
      <c r="J166" s="76"/>
      <c r="K166" s="76"/>
      <c r="L166" s="207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15.75" customHeight="1" x14ac:dyDescent="0.25">
      <c r="A167" s="3"/>
      <c r="B167" s="54"/>
      <c r="C167" s="56"/>
      <c r="D167" s="56"/>
      <c r="E167" s="56"/>
      <c r="F167" s="286"/>
      <c r="G167" s="76"/>
      <c r="H167" s="76"/>
      <c r="I167" s="76"/>
      <c r="J167" s="76"/>
      <c r="K167" s="76"/>
      <c r="L167" s="207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15.75" customHeight="1" x14ac:dyDescent="0.25">
      <c r="A168" s="3"/>
      <c r="B168" s="54"/>
      <c r="C168" s="56"/>
      <c r="D168" s="56"/>
      <c r="E168" s="56"/>
      <c r="F168" s="286"/>
      <c r="G168" s="76"/>
      <c r="H168" s="76"/>
      <c r="I168" s="76"/>
      <c r="J168" s="76"/>
      <c r="K168" s="76"/>
      <c r="L168" s="207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15.75" customHeight="1" x14ac:dyDescent="0.25">
      <c r="A169" s="3"/>
      <c r="B169" s="54"/>
      <c r="C169" s="56"/>
      <c r="D169" s="56"/>
      <c r="E169" s="56"/>
      <c r="F169" s="286"/>
      <c r="G169" s="76"/>
      <c r="H169" s="76"/>
      <c r="I169" s="76"/>
      <c r="J169" s="76"/>
      <c r="K169" s="76"/>
      <c r="L169" s="207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15.75" customHeight="1" x14ac:dyDescent="0.25">
      <c r="A170" s="3"/>
      <c r="B170" s="54"/>
      <c r="C170" s="56"/>
      <c r="D170" s="56"/>
      <c r="E170" s="56"/>
      <c r="F170" s="286"/>
      <c r="G170" s="76"/>
      <c r="H170" s="76"/>
      <c r="I170" s="76"/>
      <c r="J170" s="76"/>
      <c r="K170" s="76"/>
      <c r="L170" s="207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15.75" customHeight="1" x14ac:dyDescent="0.25">
      <c r="A171" s="3"/>
      <c r="B171" s="54"/>
      <c r="C171" s="56"/>
      <c r="D171" s="56"/>
      <c r="E171" s="56"/>
      <c r="F171" s="286"/>
      <c r="G171" s="76"/>
      <c r="H171" s="76"/>
      <c r="I171" s="76"/>
      <c r="J171" s="76"/>
      <c r="K171" s="76"/>
      <c r="L171" s="207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15.75" customHeight="1" x14ac:dyDescent="0.25">
      <c r="A172" s="3"/>
      <c r="B172" s="54"/>
      <c r="C172" s="56"/>
      <c r="D172" s="56"/>
      <c r="E172" s="56"/>
      <c r="F172" s="286"/>
      <c r="G172" s="76"/>
      <c r="H172" s="76"/>
      <c r="I172" s="76"/>
      <c r="J172" s="76"/>
      <c r="K172" s="76"/>
      <c r="L172" s="207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15.75" customHeight="1" x14ac:dyDescent="0.25">
      <c r="A173" s="3"/>
      <c r="B173" s="54"/>
      <c r="C173" s="56"/>
      <c r="D173" s="56"/>
      <c r="E173" s="56"/>
      <c r="F173" s="286"/>
      <c r="G173" s="76"/>
      <c r="H173" s="76"/>
      <c r="I173" s="76"/>
      <c r="J173" s="76"/>
      <c r="K173" s="76"/>
      <c r="L173" s="207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15.75" customHeight="1" x14ac:dyDescent="0.25">
      <c r="A174" s="3"/>
      <c r="B174" s="54"/>
      <c r="C174" s="56"/>
      <c r="D174" s="56"/>
      <c r="E174" s="56"/>
      <c r="F174" s="286"/>
      <c r="G174" s="76"/>
      <c r="H174" s="76"/>
      <c r="I174" s="76"/>
      <c r="J174" s="76"/>
      <c r="K174" s="76"/>
      <c r="L174" s="207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15.75" customHeight="1" x14ac:dyDescent="0.25">
      <c r="A175" s="3"/>
      <c r="B175" s="54"/>
      <c r="C175" s="56"/>
      <c r="D175" s="56"/>
      <c r="E175" s="56"/>
      <c r="F175" s="286"/>
      <c r="G175" s="76"/>
      <c r="H175" s="76"/>
      <c r="I175" s="76"/>
      <c r="J175" s="76"/>
      <c r="K175" s="76"/>
      <c r="L175" s="207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15.75" customHeight="1" x14ac:dyDescent="0.25">
      <c r="A176" s="3"/>
      <c r="B176" s="54"/>
      <c r="C176" s="56"/>
      <c r="D176" s="56"/>
      <c r="E176" s="56"/>
      <c r="F176" s="286"/>
      <c r="G176" s="76"/>
      <c r="H176" s="76"/>
      <c r="I176" s="76"/>
      <c r="J176" s="76"/>
      <c r="K176" s="76"/>
      <c r="L176" s="207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15.75" customHeight="1" x14ac:dyDescent="0.25">
      <c r="A177" s="3"/>
      <c r="B177" s="54"/>
      <c r="C177" s="56"/>
      <c r="D177" s="56"/>
      <c r="E177" s="56"/>
      <c r="F177" s="286"/>
      <c r="G177" s="76"/>
      <c r="H177" s="76"/>
      <c r="I177" s="76"/>
      <c r="J177" s="76"/>
      <c r="K177" s="76"/>
      <c r="L177" s="207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15.75" customHeight="1" x14ac:dyDescent="0.25">
      <c r="A178" s="3"/>
      <c r="B178" s="54"/>
      <c r="C178" s="56"/>
      <c r="D178" s="56"/>
      <c r="E178" s="56"/>
      <c r="F178" s="286"/>
      <c r="G178" s="76"/>
      <c r="H178" s="76"/>
      <c r="I178" s="76"/>
      <c r="J178" s="76"/>
      <c r="K178" s="76"/>
      <c r="L178" s="207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15.75" customHeight="1" x14ac:dyDescent="0.25">
      <c r="A179" s="3"/>
      <c r="B179" s="54"/>
      <c r="C179" s="56"/>
      <c r="D179" s="56"/>
      <c r="E179" s="56"/>
      <c r="F179" s="286"/>
      <c r="G179" s="76"/>
      <c r="H179" s="76"/>
      <c r="I179" s="76"/>
      <c r="J179" s="76"/>
      <c r="K179" s="76"/>
      <c r="L179" s="207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15.75" customHeight="1" x14ac:dyDescent="0.25">
      <c r="A180" s="3"/>
      <c r="B180" s="54"/>
      <c r="C180" s="56"/>
      <c r="D180" s="56"/>
      <c r="E180" s="56"/>
      <c r="F180" s="286"/>
      <c r="G180" s="76"/>
      <c r="H180" s="76"/>
      <c r="I180" s="76"/>
      <c r="J180" s="76"/>
      <c r="K180" s="76"/>
      <c r="L180" s="207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15.75" customHeight="1" x14ac:dyDescent="0.25">
      <c r="A181" s="3"/>
      <c r="B181" s="54"/>
      <c r="C181" s="56"/>
      <c r="D181" s="56"/>
      <c r="E181" s="56"/>
      <c r="F181" s="286"/>
      <c r="G181" s="76"/>
      <c r="H181" s="76"/>
      <c r="I181" s="76"/>
      <c r="J181" s="76"/>
      <c r="K181" s="76"/>
      <c r="L181" s="207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15.75" customHeight="1" x14ac:dyDescent="0.25">
      <c r="A182" s="3"/>
      <c r="B182" s="54"/>
      <c r="C182" s="56"/>
      <c r="D182" s="56"/>
      <c r="E182" s="56"/>
      <c r="F182" s="286"/>
      <c r="G182" s="76"/>
      <c r="H182" s="76"/>
      <c r="I182" s="76"/>
      <c r="J182" s="76"/>
      <c r="K182" s="76"/>
      <c r="L182" s="207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15.75" customHeight="1" x14ac:dyDescent="0.25">
      <c r="A183" s="3"/>
      <c r="B183" s="54"/>
      <c r="C183" s="56"/>
      <c r="D183" s="56"/>
      <c r="E183" s="56"/>
      <c r="F183" s="286"/>
      <c r="G183" s="76"/>
      <c r="H183" s="76"/>
      <c r="I183" s="76"/>
      <c r="J183" s="76"/>
      <c r="K183" s="76"/>
      <c r="L183" s="207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15.75" customHeight="1" x14ac:dyDescent="0.25">
      <c r="A184" s="3"/>
      <c r="B184" s="54"/>
      <c r="C184" s="56"/>
      <c r="D184" s="56"/>
      <c r="E184" s="56"/>
      <c r="F184" s="286"/>
      <c r="G184" s="76"/>
      <c r="H184" s="76"/>
      <c r="I184" s="76"/>
      <c r="J184" s="76"/>
      <c r="K184" s="76"/>
      <c r="L184" s="207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15.75" customHeight="1" x14ac:dyDescent="0.25">
      <c r="A185" s="3"/>
      <c r="B185" s="54"/>
      <c r="C185" s="56"/>
      <c r="D185" s="56"/>
      <c r="E185" s="56"/>
      <c r="F185" s="286"/>
      <c r="G185" s="76"/>
      <c r="H185" s="76"/>
      <c r="I185" s="76"/>
      <c r="J185" s="76"/>
      <c r="K185" s="76"/>
      <c r="L185" s="207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15.75" customHeight="1" x14ac:dyDescent="0.25">
      <c r="A186" s="3"/>
      <c r="B186" s="291"/>
      <c r="C186" s="77"/>
      <c r="D186" s="77"/>
      <c r="E186" s="77"/>
      <c r="F186" s="292"/>
      <c r="G186" s="76"/>
      <c r="H186" s="76"/>
      <c r="I186" s="76"/>
      <c r="J186" s="76"/>
      <c r="K186" s="76"/>
      <c r="L186" s="207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15.75" customHeight="1" x14ac:dyDescent="0.25">
      <c r="A187" s="3"/>
      <c r="B187" s="291"/>
      <c r="C187" s="77"/>
      <c r="D187" s="77"/>
      <c r="E187" s="77"/>
      <c r="F187" s="292"/>
      <c r="G187" s="76"/>
      <c r="H187" s="76"/>
      <c r="I187" s="76"/>
      <c r="J187" s="76"/>
      <c r="K187" s="76"/>
      <c r="L187" s="207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15.75" customHeight="1" x14ac:dyDescent="0.25">
      <c r="A188" s="3"/>
      <c r="B188" s="291"/>
      <c r="C188" s="77"/>
      <c r="D188" s="77"/>
      <c r="E188" s="77"/>
      <c r="F188" s="292"/>
      <c r="G188" s="76"/>
      <c r="H188" s="76"/>
      <c r="I188" s="76"/>
      <c r="J188" s="76"/>
      <c r="K188" s="76"/>
      <c r="L188" s="207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15.75" customHeight="1" x14ac:dyDescent="0.25">
      <c r="A189" s="3"/>
      <c r="B189" s="291"/>
      <c r="C189" s="77"/>
      <c r="D189" s="77"/>
      <c r="E189" s="77"/>
      <c r="F189" s="292"/>
      <c r="G189" s="76"/>
      <c r="H189" s="76"/>
      <c r="I189" s="76"/>
      <c r="J189" s="76"/>
      <c r="K189" s="76"/>
      <c r="L189" s="207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15.75" customHeight="1" x14ac:dyDescent="0.25">
      <c r="A190" s="3"/>
      <c r="B190" s="291"/>
      <c r="C190" s="77"/>
      <c r="D190" s="77"/>
      <c r="E190" s="77"/>
      <c r="F190" s="292"/>
      <c r="G190" s="76"/>
      <c r="H190" s="76"/>
      <c r="I190" s="76"/>
      <c r="J190" s="76"/>
      <c r="K190" s="76"/>
      <c r="L190" s="207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15.75" customHeight="1" x14ac:dyDescent="0.25">
      <c r="A191" s="3"/>
      <c r="B191" s="291"/>
      <c r="C191" s="77"/>
      <c r="D191" s="77"/>
      <c r="E191" s="77"/>
      <c r="F191" s="292"/>
      <c r="G191" s="76"/>
      <c r="H191" s="76"/>
      <c r="I191" s="76"/>
      <c r="J191" s="76"/>
      <c r="K191" s="76"/>
      <c r="L191" s="207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15.75" customHeight="1" x14ac:dyDescent="0.25">
      <c r="A192" s="3"/>
      <c r="B192" s="291"/>
      <c r="C192" s="77"/>
      <c r="D192" s="77"/>
      <c r="E192" s="77"/>
      <c r="F192" s="292"/>
      <c r="G192" s="76"/>
      <c r="H192" s="76"/>
      <c r="I192" s="76"/>
      <c r="J192" s="76"/>
      <c r="K192" s="76"/>
      <c r="L192" s="207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15.75" customHeight="1" x14ac:dyDescent="0.25">
      <c r="A193" s="3"/>
      <c r="B193" s="76"/>
      <c r="C193" s="77"/>
      <c r="D193" s="77"/>
      <c r="E193" s="77"/>
      <c r="F193" s="292"/>
      <c r="G193" s="76"/>
      <c r="H193" s="76"/>
      <c r="I193" s="76"/>
      <c r="J193" s="76"/>
      <c r="K193" s="76"/>
      <c r="L193" s="207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15.75" customHeight="1" x14ac:dyDescent="0.25">
      <c r="A194" s="3"/>
      <c r="B194" s="76"/>
      <c r="C194" s="77"/>
      <c r="D194" s="77"/>
      <c r="E194" s="77"/>
      <c r="F194" s="292"/>
      <c r="G194" s="76"/>
      <c r="H194" s="76"/>
      <c r="I194" s="76"/>
      <c r="J194" s="76"/>
      <c r="K194" s="76"/>
      <c r="L194" s="207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15.75" customHeight="1" x14ac:dyDescent="0.25">
      <c r="A195" s="3"/>
      <c r="B195" s="76"/>
      <c r="C195" s="77"/>
      <c r="D195" s="77"/>
      <c r="E195" s="77"/>
      <c r="F195" s="292"/>
      <c r="G195" s="76"/>
      <c r="H195" s="76"/>
      <c r="I195" s="76"/>
      <c r="J195" s="76"/>
      <c r="K195" s="76"/>
      <c r="L195" s="207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15.75" customHeight="1" x14ac:dyDescent="0.25">
      <c r="A196" s="3"/>
      <c r="B196" s="76"/>
      <c r="C196" s="77"/>
      <c r="D196" s="77"/>
      <c r="E196" s="77"/>
      <c r="F196" s="292"/>
      <c r="G196" s="76"/>
      <c r="H196" s="76"/>
      <c r="I196" s="76"/>
      <c r="J196" s="76"/>
      <c r="K196" s="76"/>
      <c r="L196" s="207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15.75" customHeight="1" x14ac:dyDescent="0.25">
      <c r="A197" s="3"/>
      <c r="B197" s="76"/>
      <c r="C197" s="77"/>
      <c r="D197" s="77"/>
      <c r="E197" s="77"/>
      <c r="F197" s="292"/>
      <c r="G197" s="76"/>
      <c r="H197" s="76"/>
      <c r="I197" s="76"/>
      <c r="J197" s="76"/>
      <c r="K197" s="76"/>
      <c r="L197" s="207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15.75" customHeight="1" x14ac:dyDescent="0.25">
      <c r="A198" s="3"/>
      <c r="B198" s="76"/>
      <c r="C198" s="77"/>
      <c r="D198" s="77"/>
      <c r="E198" s="77"/>
      <c r="F198" s="292"/>
      <c r="G198" s="76"/>
      <c r="H198" s="76"/>
      <c r="I198" s="76"/>
      <c r="J198" s="76"/>
      <c r="K198" s="76"/>
      <c r="L198" s="207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15.75" customHeight="1" x14ac:dyDescent="0.25">
      <c r="A199" s="3"/>
      <c r="B199" s="76"/>
      <c r="C199" s="77"/>
      <c r="D199" s="77"/>
      <c r="E199" s="77"/>
      <c r="F199" s="292"/>
      <c r="G199" s="76"/>
      <c r="H199" s="76"/>
      <c r="I199" s="76"/>
      <c r="J199" s="76"/>
      <c r="K199" s="76"/>
      <c r="L199" s="207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15.75" customHeight="1" x14ac:dyDescent="0.25">
      <c r="A200" s="3"/>
      <c r="B200" s="76"/>
      <c r="C200" s="77"/>
      <c r="D200" s="77"/>
      <c r="E200" s="77"/>
      <c r="F200" s="292"/>
      <c r="G200" s="76"/>
      <c r="H200" s="76"/>
      <c r="I200" s="76"/>
      <c r="J200" s="76"/>
      <c r="K200" s="76"/>
      <c r="L200" s="207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15.75" customHeight="1" x14ac:dyDescent="0.25">
      <c r="A201" s="3"/>
      <c r="B201" s="76"/>
      <c r="C201" s="77"/>
      <c r="D201" s="77"/>
      <c r="E201" s="77"/>
      <c r="F201" s="292"/>
      <c r="G201" s="76"/>
      <c r="H201" s="76"/>
      <c r="I201" s="76"/>
      <c r="J201" s="76"/>
      <c r="K201" s="76"/>
      <c r="L201" s="207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15.75" customHeight="1" x14ac:dyDescent="0.25">
      <c r="A202" s="3"/>
      <c r="B202" s="76"/>
      <c r="C202" s="77"/>
      <c r="D202" s="77"/>
      <c r="E202" s="77"/>
      <c r="F202" s="292"/>
      <c r="G202" s="76"/>
      <c r="H202" s="76"/>
      <c r="I202" s="76"/>
      <c r="J202" s="76"/>
      <c r="K202" s="76"/>
      <c r="L202" s="207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15.75" customHeight="1" x14ac:dyDescent="0.25">
      <c r="A203" s="3"/>
      <c r="B203" s="76"/>
      <c r="C203" s="77"/>
      <c r="D203" s="77"/>
      <c r="E203" s="77"/>
      <c r="F203" s="292"/>
      <c r="G203" s="76"/>
      <c r="H203" s="76"/>
      <c r="I203" s="76"/>
      <c r="J203" s="76"/>
      <c r="K203" s="76"/>
      <c r="L203" s="207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15.75" customHeight="1" x14ac:dyDescent="0.25">
      <c r="A204" s="3"/>
      <c r="B204" s="76"/>
      <c r="C204" s="77"/>
      <c r="D204" s="77"/>
      <c r="E204" s="77"/>
      <c r="F204" s="292"/>
      <c r="G204" s="76"/>
      <c r="H204" s="76"/>
      <c r="I204" s="76"/>
      <c r="J204" s="76"/>
      <c r="K204" s="76"/>
      <c r="L204" s="207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15.75" customHeight="1" x14ac:dyDescent="0.25">
      <c r="A205" s="3"/>
      <c r="B205" s="76"/>
      <c r="C205" s="77"/>
      <c r="D205" s="77"/>
      <c r="E205" s="77"/>
      <c r="F205" s="292"/>
      <c r="G205" s="76"/>
      <c r="H205" s="76"/>
      <c r="I205" s="76"/>
      <c r="J205" s="76"/>
      <c r="K205" s="76"/>
      <c r="L205" s="207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15.75" customHeight="1" x14ac:dyDescent="0.25">
      <c r="A206" s="3"/>
      <c r="B206" s="76"/>
      <c r="C206" s="77"/>
      <c r="D206" s="77"/>
      <c r="E206" s="77"/>
      <c r="F206" s="292"/>
      <c r="G206" s="76"/>
      <c r="H206" s="76"/>
      <c r="I206" s="76"/>
      <c r="J206" s="76"/>
      <c r="K206" s="76"/>
      <c r="L206" s="207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15.75" customHeight="1" x14ac:dyDescent="0.25">
      <c r="A207" s="3"/>
      <c r="B207" s="76"/>
      <c r="C207" s="77"/>
      <c r="D207" s="77"/>
      <c r="E207" s="77"/>
      <c r="F207" s="292"/>
      <c r="G207" s="76"/>
      <c r="H207" s="76"/>
      <c r="I207" s="76"/>
      <c r="J207" s="76"/>
      <c r="K207" s="76"/>
      <c r="L207" s="207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15.75" customHeight="1" x14ac:dyDescent="0.25">
      <c r="A208" s="3"/>
      <c r="B208" s="76"/>
      <c r="C208" s="77"/>
      <c r="D208" s="77"/>
      <c r="E208" s="77"/>
      <c r="F208" s="292"/>
      <c r="G208" s="76"/>
      <c r="H208" s="76"/>
      <c r="I208" s="76"/>
      <c r="J208" s="76"/>
      <c r="K208" s="76"/>
      <c r="L208" s="207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15.75" customHeight="1" x14ac:dyDescent="0.25">
      <c r="A209" s="3"/>
      <c r="B209" s="76"/>
      <c r="C209" s="77"/>
      <c r="D209" s="77"/>
      <c r="E209" s="77"/>
      <c r="F209" s="292"/>
      <c r="G209" s="76"/>
      <c r="H209" s="76"/>
      <c r="I209" s="76"/>
      <c r="J209" s="76"/>
      <c r="K209" s="76"/>
      <c r="L209" s="207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15.75" customHeight="1" x14ac:dyDescent="0.25">
      <c r="A210" s="3"/>
      <c r="B210" s="76"/>
      <c r="C210" s="77"/>
      <c r="D210" s="77"/>
      <c r="E210" s="77"/>
      <c r="F210" s="292"/>
      <c r="G210" s="76"/>
      <c r="H210" s="76"/>
      <c r="I210" s="76"/>
      <c r="J210" s="76"/>
      <c r="K210" s="76"/>
      <c r="L210" s="207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15.75" customHeight="1" x14ac:dyDescent="0.25">
      <c r="A211" s="3"/>
      <c r="B211" s="76"/>
      <c r="C211" s="77"/>
      <c r="D211" s="77"/>
      <c r="E211" s="77"/>
      <c r="F211" s="292"/>
      <c r="G211" s="76"/>
      <c r="H211" s="76"/>
      <c r="I211" s="76"/>
      <c r="J211" s="76"/>
      <c r="K211" s="76"/>
      <c r="L211" s="207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15.75" customHeight="1" x14ac:dyDescent="0.25">
      <c r="A212" s="3"/>
      <c r="B212" s="76"/>
      <c r="C212" s="77"/>
      <c r="D212" s="77"/>
      <c r="E212" s="77"/>
      <c r="F212" s="292"/>
      <c r="G212" s="76"/>
      <c r="H212" s="76"/>
      <c r="I212" s="76"/>
      <c r="J212" s="76"/>
      <c r="K212" s="76"/>
      <c r="L212" s="207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15.75" customHeight="1" x14ac:dyDescent="0.25">
      <c r="A213" s="3"/>
      <c r="B213" s="76"/>
      <c r="C213" s="77"/>
      <c r="D213" s="77"/>
      <c r="E213" s="77"/>
      <c r="F213" s="292"/>
      <c r="G213" s="76"/>
      <c r="H213" s="76"/>
      <c r="I213" s="76"/>
      <c r="J213" s="76"/>
      <c r="K213" s="76"/>
      <c r="L213" s="207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15.75" customHeight="1" x14ac:dyDescent="0.25">
      <c r="A214" s="3"/>
      <c r="B214" s="76"/>
      <c r="C214" s="77"/>
      <c r="D214" s="77"/>
      <c r="E214" s="77"/>
      <c r="F214" s="292"/>
      <c r="G214" s="76"/>
      <c r="H214" s="76"/>
      <c r="I214" s="76"/>
      <c r="J214" s="76"/>
      <c r="K214" s="76"/>
      <c r="L214" s="207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15.75" customHeight="1" x14ac:dyDescent="0.25">
      <c r="A215" s="3"/>
      <c r="B215" s="76"/>
      <c r="C215" s="77"/>
      <c r="D215" s="77"/>
      <c r="E215" s="77"/>
      <c r="F215" s="292"/>
      <c r="G215" s="76"/>
      <c r="H215" s="76"/>
      <c r="I215" s="76"/>
      <c r="J215" s="76"/>
      <c r="K215" s="76"/>
      <c r="L215" s="207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15.75" customHeight="1" x14ac:dyDescent="0.25">
      <c r="A216" s="3"/>
      <c r="B216" s="76"/>
      <c r="C216" s="77"/>
      <c r="D216" s="77"/>
      <c r="E216" s="77"/>
      <c r="F216" s="292"/>
      <c r="G216" s="76"/>
      <c r="H216" s="76"/>
      <c r="I216" s="76"/>
      <c r="J216" s="76"/>
      <c r="K216" s="76"/>
      <c r="L216" s="207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15.75" customHeight="1" x14ac:dyDescent="0.25">
      <c r="A217" s="3"/>
      <c r="B217" s="76"/>
      <c r="C217" s="77"/>
      <c r="D217" s="77"/>
      <c r="E217" s="77"/>
      <c r="F217" s="292"/>
      <c r="G217" s="76"/>
      <c r="H217" s="76"/>
      <c r="I217" s="76"/>
      <c r="J217" s="76"/>
      <c r="K217" s="76"/>
      <c r="L217" s="207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15.75" customHeight="1" x14ac:dyDescent="0.25">
      <c r="A218" s="3"/>
      <c r="B218" s="76"/>
      <c r="C218" s="77"/>
      <c r="D218" s="77"/>
      <c r="E218" s="77"/>
      <c r="F218" s="292"/>
      <c r="G218" s="76"/>
      <c r="H218" s="76"/>
      <c r="I218" s="76"/>
      <c r="J218" s="76"/>
      <c r="K218" s="76"/>
      <c r="L218" s="207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15.75" customHeight="1" x14ac:dyDescent="0.25">
      <c r="A219" s="3"/>
      <c r="B219" s="76"/>
      <c r="C219" s="77"/>
      <c r="D219" s="77"/>
      <c r="E219" s="77"/>
      <c r="F219" s="292"/>
      <c r="G219" s="76"/>
      <c r="H219" s="76"/>
      <c r="I219" s="76"/>
      <c r="J219" s="76"/>
      <c r="K219" s="76"/>
      <c r="L219" s="207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15.75" customHeight="1" x14ac:dyDescent="0.25">
      <c r="A220" s="3"/>
      <c r="B220" s="76"/>
      <c r="C220" s="77"/>
      <c r="D220" s="77"/>
      <c r="E220" s="77"/>
      <c r="F220" s="292"/>
      <c r="G220" s="76"/>
      <c r="H220" s="76"/>
      <c r="I220" s="76"/>
      <c r="J220" s="76"/>
      <c r="K220" s="76"/>
      <c r="L220" s="207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15.75" customHeight="1" x14ac:dyDescent="0.25">
      <c r="A221" s="3"/>
      <c r="B221" s="76"/>
      <c r="C221" s="77"/>
      <c r="D221" s="77"/>
      <c r="E221" s="77"/>
      <c r="F221" s="292"/>
      <c r="G221" s="76"/>
      <c r="H221" s="76"/>
      <c r="I221" s="76"/>
      <c r="J221" s="76"/>
      <c r="K221" s="76"/>
      <c r="L221" s="207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15.75" customHeight="1" x14ac:dyDescent="0.25">
      <c r="A222" s="3"/>
      <c r="B222" s="76"/>
      <c r="C222" s="77"/>
      <c r="D222" s="77"/>
      <c r="E222" s="77"/>
      <c r="F222" s="292"/>
      <c r="G222" s="76"/>
      <c r="H222" s="76"/>
      <c r="I222" s="76"/>
      <c r="J222" s="76"/>
      <c r="K222" s="76"/>
      <c r="L222" s="207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15.75" customHeight="1" x14ac:dyDescent="0.25">
      <c r="A223" s="3"/>
      <c r="B223" s="76"/>
      <c r="C223" s="77"/>
      <c r="D223" s="77"/>
      <c r="E223" s="77"/>
      <c r="F223" s="292"/>
      <c r="G223" s="76"/>
      <c r="H223" s="76"/>
      <c r="I223" s="76"/>
      <c r="J223" s="76"/>
      <c r="K223" s="76"/>
      <c r="L223" s="207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15.75" customHeight="1" x14ac:dyDescent="0.25">
      <c r="A224" s="3"/>
      <c r="B224" s="76"/>
      <c r="C224" s="77"/>
      <c r="D224" s="77"/>
      <c r="E224" s="77"/>
      <c r="F224" s="292"/>
      <c r="G224" s="76"/>
      <c r="H224" s="76"/>
      <c r="I224" s="76"/>
      <c r="J224" s="76"/>
      <c r="K224" s="76"/>
      <c r="L224" s="207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15.75" customHeight="1" x14ac:dyDescent="0.25">
      <c r="A225" s="3"/>
      <c r="B225" s="76"/>
      <c r="C225" s="77"/>
      <c r="D225" s="77"/>
      <c r="E225" s="77"/>
      <c r="F225" s="292"/>
      <c r="G225" s="76"/>
      <c r="H225" s="76"/>
      <c r="I225" s="76"/>
      <c r="J225" s="76"/>
      <c r="K225" s="76"/>
      <c r="L225" s="207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15.75" customHeight="1" x14ac:dyDescent="0.25">
      <c r="A226" s="3"/>
      <c r="B226" s="76"/>
      <c r="C226" s="77"/>
      <c r="D226" s="77"/>
      <c r="E226" s="77"/>
      <c r="F226" s="292"/>
      <c r="G226" s="76"/>
      <c r="H226" s="76"/>
      <c r="I226" s="76"/>
      <c r="J226" s="76"/>
      <c r="K226" s="76"/>
      <c r="L226" s="207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15.75" customHeight="1" x14ac:dyDescent="0.25">
      <c r="A227" s="3"/>
      <c r="B227" s="76"/>
      <c r="C227" s="77"/>
      <c r="D227" s="77"/>
      <c r="E227" s="77"/>
      <c r="F227" s="292"/>
      <c r="G227" s="76"/>
      <c r="H227" s="76"/>
      <c r="I227" s="76"/>
      <c r="J227" s="76"/>
      <c r="K227" s="76"/>
      <c r="L227" s="207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15.75" customHeight="1" x14ac:dyDescent="0.25">
      <c r="A228" s="3"/>
      <c r="B228" s="76"/>
      <c r="C228" s="77"/>
      <c r="D228" s="77"/>
      <c r="E228" s="77"/>
      <c r="F228" s="292"/>
      <c r="G228" s="76"/>
      <c r="H228" s="76"/>
      <c r="I228" s="76"/>
      <c r="J228" s="76"/>
      <c r="K228" s="76"/>
      <c r="L228" s="207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15.75" customHeight="1" x14ac:dyDescent="0.25">
      <c r="A229" s="3"/>
      <c r="B229" s="76"/>
      <c r="C229" s="77"/>
      <c r="D229" s="77"/>
      <c r="E229" s="77"/>
      <c r="F229" s="292"/>
      <c r="G229" s="76"/>
      <c r="H229" s="76"/>
      <c r="I229" s="76"/>
      <c r="J229" s="76"/>
      <c r="K229" s="76"/>
      <c r="L229" s="207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15.75" customHeight="1" x14ac:dyDescent="0.25">
      <c r="A230" s="3"/>
      <c r="B230" s="76"/>
      <c r="C230" s="77"/>
      <c r="D230" s="77"/>
      <c r="E230" s="77"/>
      <c r="F230" s="292"/>
      <c r="G230" s="76"/>
      <c r="H230" s="76"/>
      <c r="I230" s="76"/>
      <c r="J230" s="76"/>
      <c r="K230" s="76"/>
      <c r="L230" s="207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15.75" customHeight="1" x14ac:dyDescent="0.25">
      <c r="A231" s="3"/>
      <c r="B231" s="76"/>
      <c r="C231" s="77"/>
      <c r="D231" s="77"/>
      <c r="E231" s="77"/>
      <c r="F231" s="292"/>
      <c r="G231" s="76"/>
      <c r="H231" s="76"/>
      <c r="I231" s="76"/>
      <c r="J231" s="76"/>
      <c r="K231" s="76"/>
      <c r="L231" s="207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15.75" customHeight="1" x14ac:dyDescent="0.25">
      <c r="A232" s="3"/>
      <c r="B232" s="76"/>
      <c r="C232" s="77"/>
      <c r="D232" s="77"/>
      <c r="E232" s="77"/>
      <c r="F232" s="292"/>
      <c r="G232" s="76"/>
      <c r="H232" s="76"/>
      <c r="I232" s="76"/>
      <c r="J232" s="76"/>
      <c r="K232" s="76"/>
      <c r="L232" s="207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15.75" customHeight="1" x14ac:dyDescent="0.25">
      <c r="A233" s="3"/>
      <c r="B233" s="76"/>
      <c r="C233" s="77"/>
      <c r="D233" s="77"/>
      <c r="E233" s="77"/>
      <c r="F233" s="292"/>
      <c r="G233" s="76"/>
      <c r="H233" s="76"/>
      <c r="I233" s="76"/>
      <c r="J233" s="76"/>
      <c r="K233" s="76"/>
      <c r="L233" s="207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15.75" customHeight="1" x14ac:dyDescent="0.25">
      <c r="A234" s="3"/>
      <c r="B234" s="76"/>
      <c r="C234" s="77"/>
      <c r="D234" s="77"/>
      <c r="E234" s="77"/>
      <c r="F234" s="292"/>
      <c r="G234" s="76"/>
      <c r="H234" s="76"/>
      <c r="I234" s="76"/>
      <c r="J234" s="76"/>
      <c r="K234" s="76"/>
      <c r="L234" s="207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15.75" customHeight="1" x14ac:dyDescent="0.25">
      <c r="A235" s="3"/>
      <c r="B235" s="76"/>
      <c r="C235" s="77"/>
      <c r="D235" s="77"/>
      <c r="E235" s="77"/>
      <c r="F235" s="292"/>
      <c r="G235" s="76"/>
      <c r="H235" s="76"/>
      <c r="I235" s="76"/>
      <c r="J235" s="76"/>
      <c r="K235" s="76"/>
      <c r="L235" s="207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15.75" customHeight="1" x14ac:dyDescent="0.25">
      <c r="A236" s="3"/>
      <c r="B236" s="76"/>
      <c r="C236" s="77"/>
      <c r="D236" s="77"/>
      <c r="E236" s="77"/>
      <c r="F236" s="292"/>
      <c r="G236" s="76"/>
      <c r="H236" s="76"/>
      <c r="I236" s="76"/>
      <c r="J236" s="76"/>
      <c r="K236" s="76"/>
      <c r="L236" s="207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15.75" customHeight="1" x14ac:dyDescent="0.25">
      <c r="A237" s="3"/>
      <c r="B237" s="76"/>
      <c r="C237" s="77"/>
      <c r="D237" s="77"/>
      <c r="E237" s="77"/>
      <c r="F237" s="292"/>
      <c r="G237" s="76"/>
      <c r="H237" s="76"/>
      <c r="I237" s="76"/>
      <c r="J237" s="76"/>
      <c r="K237" s="76"/>
      <c r="L237" s="207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15.75" customHeight="1" x14ac:dyDescent="0.25">
      <c r="A238" s="3"/>
      <c r="B238" s="76"/>
      <c r="C238" s="77"/>
      <c r="D238" s="77"/>
      <c r="E238" s="77"/>
      <c r="F238" s="292"/>
      <c r="G238" s="76"/>
      <c r="H238" s="76"/>
      <c r="I238" s="76"/>
      <c r="J238" s="76"/>
      <c r="K238" s="76"/>
      <c r="L238" s="207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15.75" customHeight="1" x14ac:dyDescent="0.25">
      <c r="A239" s="3"/>
      <c r="B239" s="76"/>
      <c r="C239" s="77"/>
      <c r="D239" s="77"/>
      <c r="E239" s="77"/>
      <c r="F239" s="292"/>
      <c r="G239" s="76"/>
      <c r="H239" s="76"/>
      <c r="I239" s="76"/>
      <c r="J239" s="76"/>
      <c r="K239" s="76"/>
      <c r="L239" s="207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15.75" customHeight="1" x14ac:dyDescent="0.25">
      <c r="A240" s="3"/>
      <c r="B240" s="76"/>
      <c r="C240" s="77"/>
      <c r="D240" s="77"/>
      <c r="E240" s="77"/>
      <c r="F240" s="292"/>
      <c r="G240" s="76"/>
      <c r="H240" s="76"/>
      <c r="I240" s="76"/>
      <c r="J240" s="76"/>
      <c r="K240" s="76"/>
      <c r="L240" s="207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15.75" customHeight="1" x14ac:dyDescent="0.25">
      <c r="A241" s="3"/>
      <c r="B241" s="76"/>
      <c r="C241" s="77"/>
      <c r="D241" s="77"/>
      <c r="E241" s="77"/>
      <c r="F241" s="292"/>
      <c r="G241" s="76"/>
      <c r="H241" s="76"/>
      <c r="I241" s="76"/>
      <c r="J241" s="76"/>
      <c r="K241" s="76"/>
      <c r="L241" s="207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15.75" customHeight="1" x14ac:dyDescent="0.25">
      <c r="A242" s="3"/>
      <c r="B242" s="76"/>
      <c r="C242" s="77"/>
      <c r="D242" s="77"/>
      <c r="E242" s="77"/>
      <c r="F242" s="292"/>
      <c r="G242" s="76"/>
      <c r="H242" s="76"/>
      <c r="I242" s="76"/>
      <c r="J242" s="76"/>
      <c r="K242" s="76"/>
      <c r="L242" s="207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15.75" customHeight="1" x14ac:dyDescent="0.25">
      <c r="A243" s="3"/>
      <c r="B243" s="76"/>
      <c r="C243" s="77"/>
      <c r="D243" s="77"/>
      <c r="E243" s="77"/>
      <c r="F243" s="292"/>
      <c r="G243" s="76"/>
      <c r="H243" s="76"/>
      <c r="I243" s="76"/>
      <c r="J243" s="76"/>
      <c r="K243" s="76"/>
      <c r="L243" s="207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15.75" customHeight="1" x14ac:dyDescent="0.25">
      <c r="A244" s="3"/>
      <c r="B244" s="76"/>
      <c r="C244" s="77"/>
      <c r="D244" s="77"/>
      <c r="E244" s="77"/>
      <c r="F244" s="292"/>
      <c r="G244" s="76"/>
      <c r="H244" s="76"/>
      <c r="I244" s="76"/>
      <c r="J244" s="76"/>
      <c r="K244" s="76"/>
      <c r="L244" s="207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15.75" customHeight="1" x14ac:dyDescent="0.25">
      <c r="A245" s="3"/>
      <c r="B245" s="76"/>
      <c r="C245" s="77"/>
      <c r="D245" s="77"/>
      <c r="E245" s="77"/>
      <c r="F245" s="292"/>
      <c r="G245" s="76"/>
      <c r="H245" s="76"/>
      <c r="I245" s="76"/>
      <c r="J245" s="76"/>
      <c r="K245" s="76"/>
      <c r="L245" s="207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15.75" customHeight="1" x14ac:dyDescent="0.25">
      <c r="A246" s="3"/>
      <c r="B246" s="76"/>
      <c r="C246" s="77"/>
      <c r="D246" s="77"/>
      <c r="E246" s="77"/>
      <c r="F246" s="292"/>
      <c r="G246" s="76"/>
      <c r="H246" s="76"/>
      <c r="I246" s="76"/>
      <c r="J246" s="76"/>
      <c r="K246" s="76"/>
      <c r="L246" s="207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15.75" customHeight="1" x14ac:dyDescent="0.25">
      <c r="A247" s="3"/>
      <c r="B247" s="76"/>
      <c r="C247" s="77"/>
      <c r="D247" s="77"/>
      <c r="E247" s="77"/>
      <c r="F247" s="292"/>
      <c r="G247" s="76"/>
      <c r="H247" s="76"/>
      <c r="I247" s="76"/>
      <c r="J247" s="76"/>
      <c r="K247" s="76"/>
      <c r="L247" s="207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15.75" customHeight="1" x14ac:dyDescent="0.25">
      <c r="A248" s="3"/>
      <c r="B248" s="76"/>
      <c r="C248" s="77"/>
      <c r="D248" s="77"/>
      <c r="E248" s="77"/>
      <c r="F248" s="292"/>
      <c r="G248" s="76"/>
      <c r="H248" s="76"/>
      <c r="I248" s="76"/>
      <c r="J248" s="76"/>
      <c r="K248" s="76"/>
      <c r="L248" s="207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15.75" customHeight="1" x14ac:dyDescent="0.25">
      <c r="A249" s="3"/>
      <c r="B249" s="76"/>
      <c r="C249" s="77"/>
      <c r="D249" s="77"/>
      <c r="E249" s="77"/>
      <c r="F249" s="292"/>
      <c r="G249" s="76"/>
      <c r="H249" s="76"/>
      <c r="I249" s="76"/>
      <c r="J249" s="76"/>
      <c r="K249" s="76"/>
      <c r="L249" s="207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15.75" customHeight="1" x14ac:dyDescent="0.25">
      <c r="A250" s="3"/>
      <c r="B250" s="76"/>
      <c r="C250" s="77"/>
      <c r="D250" s="77"/>
      <c r="E250" s="77"/>
      <c r="F250" s="292"/>
      <c r="G250" s="76"/>
      <c r="H250" s="76"/>
      <c r="I250" s="76"/>
      <c r="J250" s="76"/>
      <c r="K250" s="76"/>
      <c r="L250" s="207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15.75" customHeight="1" x14ac:dyDescent="0.25">
      <c r="A251" s="3"/>
      <c r="B251" s="76"/>
      <c r="C251" s="77"/>
      <c r="D251" s="77"/>
      <c r="E251" s="77"/>
      <c r="F251" s="292"/>
      <c r="G251" s="76"/>
      <c r="H251" s="76"/>
      <c r="I251" s="76"/>
      <c r="J251" s="76"/>
      <c r="K251" s="76"/>
      <c r="L251" s="207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15.75" customHeight="1" x14ac:dyDescent="0.25">
      <c r="A252" s="3"/>
      <c r="B252" s="76"/>
      <c r="C252" s="77"/>
      <c r="D252" s="77"/>
      <c r="E252" s="77"/>
      <c r="F252" s="292"/>
      <c r="G252" s="76"/>
      <c r="H252" s="76"/>
      <c r="I252" s="76"/>
      <c r="J252" s="76"/>
      <c r="K252" s="76"/>
      <c r="L252" s="207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15.75" customHeight="1" x14ac:dyDescent="0.25">
      <c r="A253" s="3"/>
      <c r="B253" s="76"/>
      <c r="C253" s="77"/>
      <c r="D253" s="77"/>
      <c r="E253" s="77"/>
      <c r="F253" s="292"/>
      <c r="G253" s="76"/>
      <c r="H253" s="76"/>
      <c r="I253" s="76"/>
      <c r="J253" s="76"/>
      <c r="K253" s="76"/>
      <c r="L253" s="207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15.75" customHeight="1" x14ac:dyDescent="0.25">
      <c r="A254" s="3"/>
      <c r="B254" s="76"/>
      <c r="C254" s="77"/>
      <c r="D254" s="77"/>
      <c r="E254" s="77"/>
      <c r="F254" s="292"/>
      <c r="G254" s="76"/>
      <c r="H254" s="76"/>
      <c r="I254" s="76"/>
      <c r="J254" s="76"/>
      <c r="K254" s="76"/>
      <c r="L254" s="207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15.75" customHeight="1" x14ac:dyDescent="0.25">
      <c r="A255" s="3"/>
      <c r="B255" s="76"/>
      <c r="C255" s="77"/>
      <c r="D255" s="77"/>
      <c r="E255" s="77"/>
      <c r="F255" s="292"/>
      <c r="G255" s="76"/>
      <c r="H255" s="76"/>
      <c r="I255" s="76"/>
      <c r="J255" s="76"/>
      <c r="K255" s="76"/>
      <c r="L255" s="207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15.75" customHeight="1" x14ac:dyDescent="0.25">
      <c r="A256" s="3"/>
      <c r="B256" s="76"/>
      <c r="C256" s="77"/>
      <c r="D256" s="77"/>
      <c r="E256" s="77"/>
      <c r="F256" s="292"/>
      <c r="G256" s="76"/>
      <c r="H256" s="76"/>
      <c r="I256" s="76"/>
      <c r="J256" s="76"/>
      <c r="K256" s="76"/>
      <c r="L256" s="207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15.75" customHeight="1" x14ac:dyDescent="0.25">
      <c r="A257" s="3"/>
      <c r="B257" s="76"/>
      <c r="C257" s="77"/>
      <c r="D257" s="77"/>
      <c r="E257" s="77"/>
      <c r="F257" s="292"/>
      <c r="G257" s="76"/>
      <c r="H257" s="76"/>
      <c r="I257" s="76"/>
      <c r="J257" s="76"/>
      <c r="K257" s="76"/>
      <c r="L257" s="207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15.75" customHeight="1" x14ac:dyDescent="0.25">
      <c r="A258" s="3"/>
      <c r="B258" s="76"/>
      <c r="C258" s="77"/>
      <c r="D258" s="77"/>
      <c r="E258" s="77"/>
      <c r="F258" s="292"/>
      <c r="G258" s="76"/>
      <c r="H258" s="76"/>
      <c r="I258" s="76"/>
      <c r="J258" s="76"/>
      <c r="K258" s="76"/>
      <c r="L258" s="207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15.75" customHeight="1" x14ac:dyDescent="0.25">
      <c r="A259" s="3"/>
      <c r="B259" s="76"/>
      <c r="C259" s="77"/>
      <c r="D259" s="77"/>
      <c r="E259" s="77"/>
      <c r="F259" s="292"/>
      <c r="G259" s="76"/>
      <c r="H259" s="76"/>
      <c r="I259" s="76"/>
      <c r="J259" s="76"/>
      <c r="K259" s="76"/>
      <c r="L259" s="207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15.75" customHeight="1" x14ac:dyDescent="0.25">
      <c r="A260" s="3"/>
      <c r="B260" s="76"/>
      <c r="C260" s="77"/>
      <c r="D260" s="77"/>
      <c r="E260" s="77"/>
      <c r="F260" s="292"/>
      <c r="G260" s="76"/>
      <c r="H260" s="76"/>
      <c r="I260" s="76"/>
      <c r="J260" s="76"/>
      <c r="K260" s="76"/>
      <c r="L260" s="207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15.75" customHeight="1" x14ac:dyDescent="0.25">
      <c r="A261" s="3"/>
      <c r="B261" s="76"/>
      <c r="C261" s="77"/>
      <c r="D261" s="77"/>
      <c r="E261" s="77"/>
      <c r="F261" s="292"/>
      <c r="G261" s="76"/>
      <c r="H261" s="76"/>
      <c r="I261" s="76"/>
      <c r="J261" s="76"/>
      <c r="K261" s="76"/>
      <c r="L261" s="207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15.75" customHeight="1" x14ac:dyDescent="0.25">
      <c r="A262" s="3"/>
      <c r="B262" s="76"/>
      <c r="C262" s="77"/>
      <c r="D262" s="77"/>
      <c r="E262" s="77"/>
      <c r="F262" s="292"/>
      <c r="G262" s="76"/>
      <c r="H262" s="76"/>
      <c r="I262" s="76"/>
      <c r="J262" s="76"/>
      <c r="K262" s="76"/>
      <c r="L262" s="207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15.75" customHeight="1" x14ac:dyDescent="0.25">
      <c r="A263" s="3"/>
      <c r="B263" s="76"/>
      <c r="C263" s="77"/>
      <c r="D263" s="77"/>
      <c r="E263" s="77"/>
      <c r="F263" s="292"/>
      <c r="G263" s="76"/>
      <c r="H263" s="76"/>
      <c r="I263" s="76"/>
      <c r="J263" s="76"/>
      <c r="K263" s="76"/>
      <c r="L263" s="207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15.75" customHeight="1" x14ac:dyDescent="0.25">
      <c r="A264" s="3"/>
      <c r="B264" s="76"/>
      <c r="C264" s="77"/>
      <c r="D264" s="77"/>
      <c r="E264" s="77"/>
      <c r="F264" s="292"/>
      <c r="G264" s="76"/>
      <c r="H264" s="76"/>
      <c r="I264" s="76"/>
      <c r="J264" s="76"/>
      <c r="K264" s="76"/>
      <c r="L264" s="207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15.75" customHeight="1" x14ac:dyDescent="0.25">
      <c r="A265" s="3"/>
      <c r="B265" s="76"/>
      <c r="C265" s="77"/>
      <c r="D265" s="77"/>
      <c r="E265" s="77"/>
      <c r="F265" s="292"/>
      <c r="G265" s="76"/>
      <c r="H265" s="76"/>
      <c r="I265" s="76"/>
      <c r="J265" s="76"/>
      <c r="K265" s="76"/>
      <c r="L265" s="207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15.75" customHeight="1" x14ac:dyDescent="0.25">
      <c r="A266" s="3"/>
      <c r="B266" s="76"/>
      <c r="C266" s="77"/>
      <c r="D266" s="77"/>
      <c r="E266" s="77"/>
      <c r="F266" s="292"/>
      <c r="G266" s="76"/>
      <c r="H266" s="76"/>
      <c r="I266" s="76"/>
      <c r="J266" s="76"/>
      <c r="K266" s="76"/>
      <c r="L266" s="207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15.75" customHeight="1" x14ac:dyDescent="0.25">
      <c r="A267" s="3"/>
      <c r="B267" s="76"/>
      <c r="C267" s="77"/>
      <c r="D267" s="77"/>
      <c r="E267" s="77"/>
      <c r="F267" s="292"/>
      <c r="G267" s="76"/>
      <c r="H267" s="76"/>
      <c r="I267" s="76"/>
      <c r="J267" s="76"/>
      <c r="K267" s="76"/>
      <c r="L267" s="207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15.75" customHeight="1" x14ac:dyDescent="0.25">
      <c r="A268" s="3"/>
      <c r="B268" s="76"/>
      <c r="C268" s="77"/>
      <c r="D268" s="77"/>
      <c r="E268" s="77"/>
      <c r="F268" s="292"/>
      <c r="G268" s="76"/>
      <c r="H268" s="76"/>
      <c r="I268" s="76"/>
      <c r="J268" s="76"/>
      <c r="K268" s="76"/>
      <c r="L268" s="207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15.75" customHeight="1" x14ac:dyDescent="0.25">
      <c r="A269" s="3"/>
      <c r="B269" s="76"/>
      <c r="C269" s="77"/>
      <c r="D269" s="77"/>
      <c r="E269" s="77"/>
      <c r="F269" s="292"/>
      <c r="G269" s="76"/>
      <c r="H269" s="76"/>
      <c r="I269" s="76"/>
      <c r="J269" s="76"/>
      <c r="K269" s="76"/>
      <c r="L269" s="207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15.75" customHeight="1" x14ac:dyDescent="0.25">
      <c r="A270" s="3"/>
      <c r="B270" s="76"/>
      <c r="C270" s="77"/>
      <c r="D270" s="77"/>
      <c r="E270" s="77"/>
      <c r="F270" s="292"/>
      <c r="G270" s="76"/>
      <c r="H270" s="76"/>
      <c r="I270" s="76"/>
      <c r="J270" s="76"/>
      <c r="K270" s="76"/>
      <c r="L270" s="207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15.75" customHeight="1" x14ac:dyDescent="0.25">
      <c r="A271" s="3"/>
      <c r="B271" s="76"/>
      <c r="C271" s="77"/>
      <c r="D271" s="77"/>
      <c r="E271" s="77"/>
      <c r="F271" s="292"/>
      <c r="G271" s="76"/>
      <c r="H271" s="76"/>
      <c r="I271" s="76"/>
      <c r="J271" s="76"/>
      <c r="K271" s="76"/>
      <c r="L271" s="207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15.75" customHeight="1" x14ac:dyDescent="0.25">
      <c r="A272" s="3"/>
      <c r="B272" s="76"/>
      <c r="C272" s="77"/>
      <c r="D272" s="77"/>
      <c r="E272" s="77"/>
      <c r="F272" s="292"/>
      <c r="G272" s="76"/>
      <c r="H272" s="76"/>
      <c r="I272" s="76"/>
      <c r="J272" s="76"/>
      <c r="K272" s="76"/>
      <c r="L272" s="207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15.75" customHeight="1" x14ac:dyDescent="0.25">
      <c r="A273" s="3"/>
      <c r="B273" s="76"/>
      <c r="C273" s="77"/>
      <c r="D273" s="77"/>
      <c r="E273" s="77"/>
      <c r="F273" s="292"/>
      <c r="G273" s="76"/>
      <c r="H273" s="76"/>
      <c r="I273" s="76"/>
      <c r="J273" s="76"/>
      <c r="K273" s="76"/>
      <c r="L273" s="207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15.75" customHeight="1" x14ac:dyDescent="0.25">
      <c r="A274" s="3"/>
      <c r="B274" s="76"/>
      <c r="C274" s="77"/>
      <c r="D274" s="77"/>
      <c r="E274" s="77"/>
      <c r="F274" s="292"/>
      <c r="G274" s="76"/>
      <c r="H274" s="76"/>
      <c r="I274" s="76"/>
      <c r="J274" s="76"/>
      <c r="K274" s="76"/>
      <c r="L274" s="207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15.75" customHeight="1" x14ac:dyDescent="0.25">
      <c r="A275" s="3"/>
      <c r="B275" s="76"/>
      <c r="C275" s="77"/>
      <c r="D275" s="77"/>
      <c r="E275" s="77"/>
      <c r="F275" s="292"/>
      <c r="G275" s="76"/>
      <c r="H275" s="76"/>
      <c r="I275" s="76"/>
      <c r="J275" s="76"/>
      <c r="K275" s="76"/>
      <c r="L275" s="207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15.75" customHeight="1" x14ac:dyDescent="0.25">
      <c r="A276" s="3"/>
      <c r="B276" s="76"/>
      <c r="C276" s="77"/>
      <c r="D276" s="77"/>
      <c r="E276" s="77"/>
      <c r="F276" s="292"/>
      <c r="G276" s="76"/>
      <c r="H276" s="76"/>
      <c r="I276" s="76"/>
      <c r="J276" s="76"/>
      <c r="K276" s="76"/>
      <c r="L276" s="207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15.75" customHeight="1" x14ac:dyDescent="0.25">
      <c r="A277" s="3"/>
      <c r="B277" s="76"/>
      <c r="C277" s="77"/>
      <c r="D277" s="77"/>
      <c r="E277" s="77"/>
      <c r="F277" s="292"/>
      <c r="G277" s="76"/>
      <c r="H277" s="76"/>
      <c r="I277" s="76"/>
      <c r="J277" s="76"/>
      <c r="K277" s="76"/>
      <c r="L277" s="207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15.75" customHeight="1" x14ac:dyDescent="0.25">
      <c r="A278" s="3"/>
      <c r="B278" s="76"/>
      <c r="C278" s="77"/>
      <c r="D278" s="77"/>
      <c r="E278" s="77"/>
      <c r="F278" s="292"/>
      <c r="G278" s="76"/>
      <c r="H278" s="76"/>
      <c r="I278" s="76"/>
      <c r="J278" s="76"/>
      <c r="K278" s="76"/>
      <c r="L278" s="207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15.75" customHeight="1" x14ac:dyDescent="0.25">
      <c r="A279" s="3"/>
      <c r="B279" s="76"/>
      <c r="C279" s="77"/>
      <c r="D279" s="77"/>
      <c r="E279" s="77"/>
      <c r="F279" s="292"/>
      <c r="G279" s="76"/>
      <c r="H279" s="76"/>
      <c r="I279" s="76"/>
      <c r="J279" s="76"/>
      <c r="K279" s="76"/>
      <c r="L279" s="207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15.75" customHeight="1" x14ac:dyDescent="0.25">
      <c r="A280" s="3"/>
      <c r="B280" s="76"/>
      <c r="C280" s="77"/>
      <c r="D280" s="77"/>
      <c r="E280" s="77"/>
      <c r="F280" s="292"/>
      <c r="G280" s="76"/>
      <c r="H280" s="76"/>
      <c r="I280" s="76"/>
      <c r="J280" s="76"/>
      <c r="K280" s="76"/>
      <c r="L280" s="207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15.75" customHeight="1" x14ac:dyDescent="0.25">
      <c r="A281" s="3"/>
      <c r="B281" s="76"/>
      <c r="C281" s="77"/>
      <c r="D281" s="77"/>
      <c r="E281" s="77"/>
      <c r="F281" s="292"/>
      <c r="G281" s="76"/>
      <c r="H281" s="76"/>
      <c r="I281" s="76"/>
      <c r="J281" s="76"/>
      <c r="K281" s="76"/>
      <c r="L281" s="207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15.75" customHeight="1" x14ac:dyDescent="0.25">
      <c r="A282" s="3"/>
      <c r="B282" s="76"/>
      <c r="C282" s="77"/>
      <c r="D282" s="77"/>
      <c r="E282" s="77"/>
      <c r="F282" s="292"/>
      <c r="G282" s="76"/>
      <c r="H282" s="76"/>
      <c r="I282" s="76"/>
      <c r="J282" s="76"/>
      <c r="K282" s="76"/>
      <c r="L282" s="207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15.75" customHeight="1" x14ac:dyDescent="0.25">
      <c r="A283" s="3"/>
      <c r="B283" s="76"/>
      <c r="C283" s="77"/>
      <c r="D283" s="77"/>
      <c r="E283" s="77"/>
      <c r="F283" s="292"/>
      <c r="G283" s="76"/>
      <c r="H283" s="76"/>
      <c r="I283" s="76"/>
      <c r="J283" s="76"/>
      <c r="K283" s="76"/>
      <c r="L283" s="207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15.75" customHeight="1" x14ac:dyDescent="0.25">
      <c r="A284" s="3"/>
      <c r="B284" s="76"/>
      <c r="C284" s="77"/>
      <c r="D284" s="77"/>
      <c r="E284" s="77"/>
      <c r="F284" s="292"/>
      <c r="G284" s="76"/>
      <c r="H284" s="76"/>
      <c r="I284" s="76"/>
      <c r="J284" s="76"/>
      <c r="K284" s="76"/>
      <c r="L284" s="207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15.75" customHeight="1" x14ac:dyDescent="0.25">
      <c r="A285" s="3"/>
      <c r="B285" s="76"/>
      <c r="C285" s="77"/>
      <c r="D285" s="77"/>
      <c r="E285" s="77"/>
      <c r="F285" s="292"/>
      <c r="G285" s="76"/>
      <c r="H285" s="76"/>
      <c r="I285" s="76"/>
      <c r="J285" s="76"/>
      <c r="K285" s="76"/>
      <c r="L285" s="207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15.75" customHeight="1" x14ac:dyDescent="0.25">
      <c r="A286" s="3"/>
      <c r="B286" s="76"/>
      <c r="C286" s="77"/>
      <c r="D286" s="77"/>
      <c r="E286" s="77"/>
      <c r="F286" s="292"/>
      <c r="G286" s="76"/>
      <c r="H286" s="76"/>
      <c r="I286" s="76"/>
      <c r="J286" s="76"/>
      <c r="K286" s="76"/>
      <c r="L286" s="207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15.75" customHeight="1" x14ac:dyDescent="0.25">
      <c r="A287" s="3"/>
      <c r="B287" s="76"/>
      <c r="C287" s="77"/>
      <c r="D287" s="77"/>
      <c r="E287" s="77"/>
      <c r="F287" s="292"/>
      <c r="G287" s="76"/>
      <c r="H287" s="76"/>
      <c r="I287" s="76"/>
      <c r="J287" s="76"/>
      <c r="K287" s="76"/>
      <c r="L287" s="207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15.75" customHeight="1" x14ac:dyDescent="0.25">
      <c r="A288" s="3"/>
      <c r="B288" s="76"/>
      <c r="C288" s="77"/>
      <c r="D288" s="77"/>
      <c r="E288" s="77"/>
      <c r="F288" s="292"/>
      <c r="G288" s="76"/>
      <c r="H288" s="76"/>
      <c r="I288" s="76"/>
      <c r="J288" s="76"/>
      <c r="K288" s="76"/>
      <c r="L288" s="207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15.75" customHeight="1" x14ac:dyDescent="0.25">
      <c r="A289" s="3"/>
      <c r="B289" s="76"/>
      <c r="C289" s="77"/>
      <c r="D289" s="77"/>
      <c r="E289" s="77"/>
      <c r="F289" s="292"/>
      <c r="G289" s="76"/>
      <c r="H289" s="76"/>
      <c r="I289" s="76"/>
      <c r="J289" s="76"/>
      <c r="K289" s="76"/>
      <c r="L289" s="207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15.75" customHeight="1" x14ac:dyDescent="0.25">
      <c r="A290" s="3"/>
      <c r="B290" s="76"/>
      <c r="C290" s="77"/>
      <c r="D290" s="77"/>
      <c r="E290" s="77"/>
      <c r="F290" s="292"/>
      <c r="G290" s="76"/>
      <c r="H290" s="76"/>
      <c r="I290" s="76"/>
      <c r="J290" s="76"/>
      <c r="K290" s="76"/>
      <c r="L290" s="207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15.75" customHeight="1" x14ac:dyDescent="0.25">
      <c r="A291" s="3"/>
      <c r="B291" s="76"/>
      <c r="C291" s="77"/>
      <c r="D291" s="77"/>
      <c r="E291" s="77"/>
      <c r="F291" s="292"/>
      <c r="G291" s="76"/>
      <c r="H291" s="76"/>
      <c r="I291" s="76"/>
      <c r="J291" s="76"/>
      <c r="K291" s="76"/>
      <c r="L291" s="207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15.75" customHeight="1" x14ac:dyDescent="0.25">
      <c r="A292" s="3"/>
      <c r="B292" s="76"/>
      <c r="C292" s="77"/>
      <c r="D292" s="77"/>
      <c r="E292" s="77"/>
      <c r="F292" s="292"/>
      <c r="G292" s="76"/>
      <c r="H292" s="76"/>
      <c r="I292" s="76"/>
      <c r="J292" s="76"/>
      <c r="K292" s="76"/>
      <c r="L292" s="207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15.75" customHeight="1" x14ac:dyDescent="0.25">
      <c r="A293" s="3"/>
      <c r="B293" s="76"/>
      <c r="C293" s="77"/>
      <c r="D293" s="77"/>
      <c r="E293" s="77"/>
      <c r="F293" s="292"/>
      <c r="G293" s="76"/>
      <c r="H293" s="76"/>
      <c r="I293" s="76"/>
      <c r="J293" s="76"/>
      <c r="K293" s="76"/>
      <c r="L293" s="207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15.75" customHeight="1" x14ac:dyDescent="0.25">
      <c r="A294" s="3"/>
      <c r="B294" s="76"/>
      <c r="C294" s="77"/>
      <c r="D294" s="77"/>
      <c r="E294" s="77"/>
      <c r="F294" s="292"/>
      <c r="G294" s="76"/>
      <c r="H294" s="76"/>
      <c r="I294" s="76"/>
      <c r="J294" s="76"/>
      <c r="K294" s="76"/>
      <c r="L294" s="207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15.75" customHeight="1" x14ac:dyDescent="0.25">
      <c r="A295" s="3"/>
      <c r="B295" s="76"/>
      <c r="C295" s="77"/>
      <c r="D295" s="77"/>
      <c r="E295" s="77"/>
      <c r="F295" s="292"/>
      <c r="G295" s="76"/>
      <c r="H295" s="76"/>
      <c r="I295" s="76"/>
      <c r="J295" s="76"/>
      <c r="K295" s="76"/>
      <c r="L295" s="207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15.75" customHeight="1" x14ac:dyDescent="0.25">
      <c r="A296" s="3"/>
      <c r="B296" s="76"/>
      <c r="C296" s="77"/>
      <c r="D296" s="77"/>
      <c r="E296" s="77"/>
      <c r="F296" s="292"/>
      <c r="G296" s="76"/>
      <c r="H296" s="76"/>
      <c r="I296" s="76"/>
      <c r="J296" s="76"/>
      <c r="K296" s="76"/>
      <c r="L296" s="207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15.75" customHeight="1" x14ac:dyDescent="0.25">
      <c r="A297" s="3"/>
      <c r="B297" s="76"/>
      <c r="C297" s="77"/>
      <c r="D297" s="77"/>
      <c r="E297" s="77"/>
      <c r="F297" s="292"/>
      <c r="G297" s="76"/>
      <c r="H297" s="76"/>
      <c r="I297" s="76"/>
      <c r="J297" s="76"/>
      <c r="K297" s="76"/>
      <c r="L297" s="207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15.75" customHeight="1" x14ac:dyDescent="0.25">
      <c r="A298" s="3"/>
      <c r="B298" s="76"/>
      <c r="C298" s="77"/>
      <c r="D298" s="77"/>
      <c r="E298" s="77"/>
      <c r="F298" s="292"/>
      <c r="G298" s="76"/>
      <c r="H298" s="76"/>
      <c r="I298" s="76"/>
      <c r="J298" s="76"/>
      <c r="K298" s="76"/>
      <c r="L298" s="207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15.75" customHeight="1" x14ac:dyDescent="0.25">
      <c r="A299" s="3"/>
      <c r="B299" s="76"/>
      <c r="C299" s="77"/>
      <c r="D299" s="77"/>
      <c r="E299" s="77"/>
      <c r="F299" s="292"/>
      <c r="G299" s="76"/>
      <c r="H299" s="76"/>
      <c r="I299" s="76"/>
      <c r="J299" s="76"/>
      <c r="K299" s="76"/>
      <c r="L299" s="207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15.75" customHeight="1" x14ac:dyDescent="0.25">
      <c r="A300" s="3"/>
      <c r="B300" s="76"/>
      <c r="C300" s="77"/>
      <c r="D300" s="77"/>
      <c r="E300" s="77"/>
      <c r="F300" s="292"/>
      <c r="G300" s="76"/>
      <c r="H300" s="76"/>
      <c r="I300" s="76"/>
      <c r="J300" s="76"/>
      <c r="K300" s="76"/>
      <c r="L300" s="207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15.75" customHeight="1" x14ac:dyDescent="0.25">
      <c r="A301" s="3"/>
      <c r="B301" s="76"/>
      <c r="C301" s="77"/>
      <c r="D301" s="77"/>
      <c r="E301" s="77"/>
      <c r="F301" s="292"/>
      <c r="G301" s="76"/>
      <c r="H301" s="76"/>
      <c r="I301" s="76"/>
      <c r="J301" s="76"/>
      <c r="K301" s="76"/>
      <c r="L301" s="207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15.75" customHeight="1" x14ac:dyDescent="0.25">
      <c r="A302" s="3"/>
      <c r="B302" s="76"/>
      <c r="C302" s="77"/>
      <c r="D302" s="77"/>
      <c r="E302" s="77"/>
      <c r="F302" s="292"/>
      <c r="G302" s="76"/>
      <c r="H302" s="76"/>
      <c r="I302" s="76"/>
      <c r="J302" s="76"/>
      <c r="K302" s="76"/>
      <c r="L302" s="207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15.75" customHeight="1" x14ac:dyDescent="0.25">
      <c r="A303" s="3"/>
      <c r="B303" s="76"/>
      <c r="C303" s="77"/>
      <c r="D303" s="77"/>
      <c r="E303" s="77"/>
      <c r="F303" s="292"/>
      <c r="G303" s="76"/>
      <c r="H303" s="76"/>
      <c r="I303" s="76"/>
      <c r="J303" s="76"/>
      <c r="K303" s="76"/>
      <c r="L303" s="207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15.75" customHeight="1" x14ac:dyDescent="0.25">
      <c r="A304" s="3"/>
      <c r="B304" s="76"/>
      <c r="C304" s="77"/>
      <c r="D304" s="77"/>
      <c r="E304" s="77"/>
      <c r="F304" s="292"/>
      <c r="G304" s="76"/>
      <c r="H304" s="76"/>
      <c r="I304" s="76"/>
      <c r="J304" s="76"/>
      <c r="K304" s="76"/>
      <c r="L304" s="207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15.75" customHeight="1" x14ac:dyDescent="0.25">
      <c r="A305" s="3"/>
      <c r="B305" s="76"/>
      <c r="C305" s="77"/>
      <c r="D305" s="77"/>
      <c r="E305" s="77"/>
      <c r="F305" s="292"/>
      <c r="G305" s="76"/>
      <c r="H305" s="76"/>
      <c r="I305" s="76"/>
      <c r="J305" s="76"/>
      <c r="K305" s="76"/>
      <c r="L305" s="207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15.75" customHeight="1" x14ac:dyDescent="0.25">
      <c r="A306" s="3"/>
      <c r="B306" s="76"/>
      <c r="C306" s="77"/>
      <c r="D306" s="77"/>
      <c r="E306" s="77"/>
      <c r="F306" s="292"/>
      <c r="G306" s="76"/>
      <c r="H306" s="76"/>
      <c r="I306" s="76"/>
      <c r="J306" s="76"/>
      <c r="K306" s="76"/>
      <c r="L306" s="207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15.75" customHeight="1" x14ac:dyDescent="0.25">
      <c r="A307" s="3"/>
      <c r="B307" s="76"/>
      <c r="C307" s="77"/>
      <c r="D307" s="77"/>
      <c r="E307" s="77"/>
      <c r="F307" s="292"/>
      <c r="G307" s="76"/>
      <c r="H307" s="76"/>
      <c r="I307" s="76"/>
      <c r="J307" s="76"/>
      <c r="K307" s="76"/>
      <c r="L307" s="207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15.75" customHeight="1" x14ac:dyDescent="0.25">
      <c r="A308" s="3"/>
      <c r="B308" s="76"/>
      <c r="C308" s="77"/>
      <c r="D308" s="77"/>
      <c r="E308" s="77"/>
      <c r="F308" s="292"/>
      <c r="G308" s="76"/>
      <c r="H308" s="76"/>
      <c r="I308" s="76"/>
      <c r="J308" s="76"/>
      <c r="K308" s="76"/>
      <c r="L308" s="207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15.75" customHeight="1" x14ac:dyDescent="0.25">
      <c r="A309" s="3"/>
      <c r="B309" s="76"/>
      <c r="C309" s="77"/>
      <c r="D309" s="77"/>
      <c r="E309" s="77"/>
      <c r="F309" s="292"/>
      <c r="G309" s="76"/>
      <c r="H309" s="76"/>
      <c r="I309" s="76"/>
      <c r="J309" s="76"/>
      <c r="K309" s="76"/>
      <c r="L309" s="207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15.75" customHeight="1" x14ac:dyDescent="0.25">
      <c r="A310" s="3"/>
      <c r="B310" s="76"/>
      <c r="C310" s="77"/>
      <c r="D310" s="77"/>
      <c r="E310" s="77"/>
      <c r="F310" s="292"/>
      <c r="G310" s="76"/>
      <c r="H310" s="76"/>
      <c r="I310" s="76"/>
      <c r="J310" s="76"/>
      <c r="K310" s="76"/>
      <c r="L310" s="207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15.75" customHeight="1" x14ac:dyDescent="0.25">
      <c r="A311" s="3"/>
      <c r="B311" s="76"/>
      <c r="C311" s="77"/>
      <c r="D311" s="77"/>
      <c r="E311" s="77"/>
      <c r="F311" s="292"/>
      <c r="G311" s="76"/>
      <c r="H311" s="76"/>
      <c r="I311" s="76"/>
      <c r="J311" s="76"/>
      <c r="K311" s="76"/>
      <c r="L311" s="207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15.75" customHeight="1" x14ac:dyDescent="0.25">
      <c r="A312" s="3"/>
      <c r="B312" s="76"/>
      <c r="C312" s="77"/>
      <c r="D312" s="77"/>
      <c r="E312" s="77"/>
      <c r="F312" s="292"/>
      <c r="G312" s="76"/>
      <c r="H312" s="76"/>
      <c r="I312" s="76"/>
      <c r="J312" s="76"/>
      <c r="K312" s="76"/>
      <c r="L312" s="207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15.75" customHeight="1" x14ac:dyDescent="0.25">
      <c r="A313" s="3"/>
      <c r="B313" s="76"/>
      <c r="C313" s="77"/>
      <c r="D313" s="77"/>
      <c r="E313" s="77"/>
      <c r="F313" s="292"/>
      <c r="G313" s="76"/>
      <c r="H313" s="76"/>
      <c r="I313" s="76"/>
      <c r="J313" s="76"/>
      <c r="K313" s="76"/>
      <c r="L313" s="207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15.75" customHeight="1" x14ac:dyDescent="0.25">
      <c r="A314" s="3"/>
      <c r="B314" s="76"/>
      <c r="C314" s="77"/>
      <c r="D314" s="77"/>
      <c r="E314" s="77"/>
      <c r="F314" s="292"/>
      <c r="G314" s="76"/>
      <c r="H314" s="76"/>
      <c r="I314" s="76"/>
      <c r="J314" s="76"/>
      <c r="K314" s="76"/>
      <c r="L314" s="207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15.75" customHeight="1" x14ac:dyDescent="0.25">
      <c r="A315" s="3"/>
      <c r="B315" s="76"/>
      <c r="C315" s="77"/>
      <c r="D315" s="77"/>
      <c r="E315" s="77"/>
      <c r="F315" s="292"/>
      <c r="G315" s="76"/>
      <c r="H315" s="76"/>
      <c r="I315" s="76"/>
      <c r="J315" s="76"/>
      <c r="K315" s="76"/>
      <c r="L315" s="207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15.75" customHeight="1" x14ac:dyDescent="0.25">
      <c r="A316" s="3"/>
      <c r="B316" s="76"/>
      <c r="C316" s="77"/>
      <c r="D316" s="77"/>
      <c r="E316" s="77"/>
      <c r="F316" s="292"/>
      <c r="G316" s="76"/>
      <c r="H316" s="76"/>
      <c r="I316" s="76"/>
      <c r="J316" s="76"/>
      <c r="K316" s="76"/>
      <c r="L316" s="207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15.75" customHeight="1" x14ac:dyDescent="0.25">
      <c r="A317" s="3"/>
      <c r="B317" s="76"/>
      <c r="C317" s="77"/>
      <c r="D317" s="77"/>
      <c r="E317" s="77"/>
      <c r="F317" s="292"/>
      <c r="G317" s="76"/>
      <c r="H317" s="76"/>
      <c r="I317" s="76"/>
      <c r="J317" s="76"/>
      <c r="K317" s="76"/>
      <c r="L317" s="207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15.75" customHeight="1" x14ac:dyDescent="0.25">
      <c r="A318" s="3"/>
      <c r="B318" s="76"/>
      <c r="C318" s="77"/>
      <c r="D318" s="77"/>
      <c r="E318" s="77"/>
      <c r="F318" s="292"/>
      <c r="G318" s="76"/>
      <c r="H318" s="76"/>
      <c r="I318" s="76"/>
      <c r="J318" s="76"/>
      <c r="K318" s="76"/>
      <c r="L318" s="207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15.75" customHeight="1" x14ac:dyDescent="0.25">
      <c r="A319" s="3"/>
      <c r="B319" s="76"/>
      <c r="C319" s="77"/>
      <c r="D319" s="77"/>
      <c r="E319" s="77"/>
      <c r="F319" s="292"/>
      <c r="G319" s="76"/>
      <c r="H319" s="76"/>
      <c r="I319" s="76"/>
      <c r="J319" s="76"/>
      <c r="K319" s="76"/>
      <c r="L319" s="207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15.75" customHeight="1" x14ac:dyDescent="0.25">
      <c r="A320" s="3"/>
      <c r="B320" s="76"/>
      <c r="C320" s="77"/>
      <c r="D320" s="77"/>
      <c r="E320" s="77"/>
      <c r="F320" s="292"/>
      <c r="G320" s="76"/>
      <c r="H320" s="76"/>
      <c r="I320" s="76"/>
      <c r="J320" s="76"/>
      <c r="K320" s="76"/>
      <c r="L320" s="207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15.75" customHeight="1" x14ac:dyDescent="0.25">
      <c r="A321" s="3"/>
      <c r="B321" s="76"/>
      <c r="C321" s="77"/>
      <c r="D321" s="77"/>
      <c r="E321" s="77"/>
      <c r="F321" s="292"/>
      <c r="G321" s="76"/>
      <c r="H321" s="76"/>
      <c r="I321" s="76"/>
      <c r="J321" s="76"/>
      <c r="K321" s="76"/>
      <c r="L321" s="207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15.75" customHeight="1" x14ac:dyDescent="0.25">
      <c r="A322" s="3"/>
      <c r="B322" s="76"/>
      <c r="C322" s="77"/>
      <c r="D322" s="77"/>
      <c r="E322" s="77"/>
      <c r="F322" s="292"/>
      <c r="G322" s="76"/>
      <c r="H322" s="76"/>
      <c r="I322" s="76"/>
      <c r="J322" s="76"/>
      <c r="K322" s="76"/>
      <c r="L322" s="207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15.75" customHeight="1" x14ac:dyDescent="0.25">
      <c r="A323" s="3"/>
      <c r="B323" s="76"/>
      <c r="C323" s="77"/>
      <c r="D323" s="77"/>
      <c r="E323" s="77"/>
      <c r="F323" s="292"/>
      <c r="G323" s="76"/>
      <c r="H323" s="76"/>
      <c r="I323" s="76"/>
      <c r="J323" s="76"/>
      <c r="K323" s="76"/>
      <c r="L323" s="207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15.75" customHeight="1" x14ac:dyDescent="0.25">
      <c r="A324" s="3"/>
      <c r="B324" s="76"/>
      <c r="C324" s="77"/>
      <c r="D324" s="77"/>
      <c r="E324" s="77"/>
      <c r="F324" s="292"/>
      <c r="G324" s="76"/>
      <c r="H324" s="76"/>
      <c r="I324" s="76"/>
      <c r="J324" s="76"/>
      <c r="K324" s="76"/>
      <c r="L324" s="207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15.75" customHeight="1" x14ac:dyDescent="0.25">
      <c r="A325" s="3"/>
      <c r="B325" s="76"/>
      <c r="C325" s="77"/>
      <c r="D325" s="77"/>
      <c r="E325" s="77"/>
      <c r="F325" s="292"/>
      <c r="G325" s="76"/>
      <c r="H325" s="76"/>
      <c r="I325" s="76"/>
      <c r="J325" s="76"/>
      <c r="K325" s="76"/>
      <c r="L325" s="207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15.75" customHeight="1" x14ac:dyDescent="0.25">
      <c r="A326" s="3"/>
      <c r="B326" s="76"/>
      <c r="C326" s="77"/>
      <c r="D326" s="77"/>
      <c r="E326" s="77"/>
      <c r="F326" s="292"/>
      <c r="G326" s="76"/>
      <c r="H326" s="76"/>
      <c r="I326" s="76"/>
      <c r="J326" s="76"/>
      <c r="K326" s="76"/>
      <c r="L326" s="207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15.75" customHeight="1" x14ac:dyDescent="0.25">
      <c r="A327" s="3"/>
      <c r="B327" s="76"/>
      <c r="C327" s="77"/>
      <c r="D327" s="77"/>
      <c r="E327" s="77"/>
      <c r="F327" s="292"/>
      <c r="G327" s="76"/>
      <c r="H327" s="76"/>
      <c r="I327" s="76"/>
      <c r="J327" s="76"/>
      <c r="K327" s="76"/>
      <c r="L327" s="207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15.75" customHeight="1" x14ac:dyDescent="0.25">
      <c r="A328" s="3"/>
      <c r="B328" s="76"/>
      <c r="C328" s="77"/>
      <c r="D328" s="77"/>
      <c r="E328" s="77"/>
      <c r="F328" s="292"/>
      <c r="G328" s="76"/>
      <c r="H328" s="76"/>
      <c r="I328" s="76"/>
      <c r="J328" s="76"/>
      <c r="K328" s="76"/>
      <c r="L328" s="207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15.75" customHeight="1" x14ac:dyDescent="0.25">
      <c r="A329" s="3"/>
      <c r="B329" s="3"/>
      <c r="C329" s="80"/>
      <c r="D329" s="80"/>
      <c r="E329" s="80"/>
      <c r="F329" s="292"/>
      <c r="G329" s="76"/>
      <c r="H329" s="76"/>
      <c r="I329" s="76"/>
      <c r="J329" s="76"/>
      <c r="K329" s="76"/>
      <c r="L329" s="207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15.75" customHeight="1" x14ac:dyDescent="0.25">
      <c r="A330" s="3"/>
      <c r="B330" s="3"/>
      <c r="C330" s="80"/>
      <c r="D330" s="80"/>
      <c r="E330" s="80"/>
      <c r="F330" s="292"/>
      <c r="G330" s="76"/>
      <c r="H330" s="76"/>
      <c r="I330" s="76"/>
      <c r="J330" s="76"/>
      <c r="K330" s="76"/>
      <c r="L330" s="207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15.75" customHeight="1" x14ac:dyDescent="0.25">
      <c r="A331" s="3"/>
      <c r="B331" s="3"/>
      <c r="C331" s="80"/>
      <c r="D331" s="80"/>
      <c r="E331" s="80"/>
      <c r="F331" s="292"/>
      <c r="G331" s="76"/>
      <c r="H331" s="76"/>
      <c r="I331" s="76"/>
      <c r="J331" s="76"/>
      <c r="K331" s="76"/>
      <c r="L331" s="207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15.75" customHeight="1" x14ac:dyDescent="0.25">
      <c r="A332" s="3"/>
      <c r="B332" s="3"/>
      <c r="C332" s="80"/>
      <c r="D332" s="80"/>
      <c r="E332" s="80"/>
      <c r="F332" s="292"/>
      <c r="G332" s="76"/>
      <c r="H332" s="76"/>
      <c r="I332" s="76"/>
      <c r="J332" s="76"/>
      <c r="K332" s="76"/>
      <c r="L332" s="207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15.75" customHeight="1" x14ac:dyDescent="0.25">
      <c r="A333" s="3"/>
      <c r="B333" s="3"/>
      <c r="C333" s="80"/>
      <c r="D333" s="80"/>
      <c r="E333" s="80"/>
      <c r="F333" s="292"/>
      <c r="G333" s="76"/>
      <c r="H333" s="76"/>
      <c r="I333" s="76"/>
      <c r="J333" s="76"/>
      <c r="K333" s="76"/>
      <c r="L333" s="207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15.75" customHeight="1" x14ac:dyDescent="0.25">
      <c r="A334" s="3"/>
      <c r="B334" s="3"/>
      <c r="C334" s="80"/>
      <c r="D334" s="80"/>
      <c r="E334" s="80"/>
      <c r="F334" s="292"/>
      <c r="G334" s="76"/>
      <c r="H334" s="76"/>
      <c r="I334" s="76"/>
      <c r="J334" s="76"/>
      <c r="K334" s="76"/>
      <c r="L334" s="207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15.75" customHeight="1" x14ac:dyDescent="0.25">
      <c r="A335" s="3"/>
      <c r="B335" s="3"/>
      <c r="C335" s="80"/>
      <c r="D335" s="80"/>
      <c r="E335" s="80"/>
      <c r="F335" s="292"/>
      <c r="G335" s="76"/>
      <c r="H335" s="76"/>
      <c r="I335" s="76"/>
      <c r="J335" s="76"/>
      <c r="K335" s="76"/>
      <c r="L335" s="207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15.75" customHeight="1" x14ac:dyDescent="0.25">
      <c r="A336" s="3"/>
      <c r="B336" s="3"/>
      <c r="C336" s="80"/>
      <c r="D336" s="80"/>
      <c r="E336" s="80"/>
      <c r="F336" s="292"/>
      <c r="G336" s="76"/>
      <c r="H336" s="76"/>
      <c r="I336" s="76"/>
      <c r="J336" s="76"/>
      <c r="K336" s="76"/>
      <c r="L336" s="207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15.75" customHeight="1" x14ac:dyDescent="0.25">
      <c r="A337" s="3"/>
      <c r="B337" s="3"/>
      <c r="C337" s="80"/>
      <c r="D337" s="80"/>
      <c r="E337" s="80"/>
      <c r="F337" s="292"/>
      <c r="G337" s="76"/>
      <c r="H337" s="76"/>
      <c r="I337" s="76"/>
      <c r="J337" s="76"/>
      <c r="K337" s="76"/>
      <c r="L337" s="207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15.75" customHeight="1" x14ac:dyDescent="0.25">
      <c r="A338" s="3"/>
      <c r="B338" s="3"/>
      <c r="C338" s="80"/>
      <c r="D338" s="80"/>
      <c r="E338" s="80"/>
      <c r="F338" s="292"/>
      <c r="G338" s="76"/>
      <c r="H338" s="76"/>
      <c r="I338" s="76"/>
      <c r="J338" s="76"/>
      <c r="K338" s="76"/>
      <c r="L338" s="207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15.75" customHeight="1" x14ac:dyDescent="0.25">
      <c r="A339" s="3"/>
      <c r="B339" s="3"/>
      <c r="C339" s="80"/>
      <c r="D339" s="80"/>
      <c r="E339" s="80"/>
      <c r="F339" s="292"/>
      <c r="G339" s="76"/>
      <c r="H339" s="76"/>
      <c r="I339" s="76"/>
      <c r="J339" s="76"/>
      <c r="K339" s="76"/>
      <c r="L339" s="207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15.75" customHeight="1" x14ac:dyDescent="0.25">
      <c r="A340" s="3"/>
      <c r="B340" s="3"/>
      <c r="C340" s="80"/>
      <c r="D340" s="80"/>
      <c r="E340" s="80"/>
      <c r="F340" s="292"/>
      <c r="G340" s="76"/>
      <c r="H340" s="76"/>
      <c r="I340" s="76"/>
      <c r="J340" s="76"/>
      <c r="K340" s="76"/>
      <c r="L340" s="207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15.75" customHeight="1" x14ac:dyDescent="0.25">
      <c r="A341" s="3"/>
      <c r="B341" s="3"/>
      <c r="C341" s="80"/>
      <c r="D341" s="80"/>
      <c r="E341" s="80"/>
      <c r="F341" s="292"/>
      <c r="G341" s="76"/>
      <c r="H341" s="76"/>
      <c r="I341" s="76"/>
      <c r="J341" s="76"/>
      <c r="K341" s="76"/>
      <c r="L341" s="207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15.75" customHeight="1" x14ac:dyDescent="0.25">
      <c r="A342" s="3"/>
      <c r="B342" s="3"/>
      <c r="C342" s="80"/>
      <c r="D342" s="80"/>
      <c r="E342" s="80"/>
      <c r="F342" s="292"/>
      <c r="G342" s="76"/>
      <c r="H342" s="76"/>
      <c r="I342" s="76"/>
      <c r="J342" s="76"/>
      <c r="K342" s="76"/>
      <c r="L342" s="207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15.75" customHeight="1" x14ac:dyDescent="0.25">
      <c r="A343" s="3"/>
      <c r="B343" s="3"/>
      <c r="C343" s="80"/>
      <c r="D343" s="80"/>
      <c r="E343" s="80"/>
      <c r="F343" s="292"/>
      <c r="G343" s="76"/>
      <c r="H343" s="76"/>
      <c r="I343" s="76"/>
      <c r="J343" s="76"/>
      <c r="K343" s="76"/>
      <c r="L343" s="207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15.75" customHeight="1" x14ac:dyDescent="0.25">
      <c r="A344" s="3"/>
      <c r="B344" s="3"/>
      <c r="C344" s="80"/>
      <c r="D344" s="80"/>
      <c r="E344" s="80"/>
      <c r="F344" s="292"/>
      <c r="G344" s="76"/>
      <c r="H344" s="76"/>
      <c r="I344" s="76"/>
      <c r="J344" s="76"/>
      <c r="K344" s="76"/>
      <c r="L344" s="207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15.75" customHeight="1" x14ac:dyDescent="0.25">
      <c r="A345" s="3"/>
      <c r="B345" s="3"/>
      <c r="C345" s="80"/>
      <c r="D345" s="80"/>
      <c r="E345" s="80"/>
      <c r="F345" s="292"/>
      <c r="G345" s="76"/>
      <c r="H345" s="76"/>
      <c r="I345" s="76"/>
      <c r="J345" s="76"/>
      <c r="K345" s="76"/>
      <c r="L345" s="207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15.75" customHeight="1" x14ac:dyDescent="0.25">
      <c r="A346" s="3"/>
      <c r="B346" s="3"/>
      <c r="C346" s="80"/>
      <c r="D346" s="80"/>
      <c r="E346" s="80"/>
      <c r="F346" s="292"/>
      <c r="G346" s="76"/>
      <c r="H346" s="76"/>
      <c r="I346" s="76"/>
      <c r="J346" s="76"/>
      <c r="K346" s="76"/>
      <c r="L346" s="207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15.75" customHeight="1" x14ac:dyDescent="0.25">
      <c r="A347" s="3"/>
      <c r="B347" s="3"/>
      <c r="C347" s="80"/>
      <c r="D347" s="80"/>
      <c r="E347" s="80"/>
      <c r="F347" s="292"/>
      <c r="G347" s="76"/>
      <c r="H347" s="76"/>
      <c r="I347" s="76"/>
      <c r="J347" s="76"/>
      <c r="K347" s="76"/>
      <c r="L347" s="207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15.75" customHeight="1" x14ac:dyDescent="0.25">
      <c r="A348" s="3"/>
      <c r="B348" s="3"/>
      <c r="C348" s="80"/>
      <c r="D348" s="80"/>
      <c r="E348" s="80"/>
      <c r="F348" s="292"/>
      <c r="G348" s="76"/>
      <c r="H348" s="76"/>
      <c r="I348" s="76"/>
      <c r="J348" s="76"/>
      <c r="K348" s="76"/>
      <c r="L348" s="207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15.75" customHeight="1" x14ac:dyDescent="0.25">
      <c r="A349" s="3"/>
      <c r="B349" s="3"/>
      <c r="C349" s="80"/>
      <c r="D349" s="80"/>
      <c r="E349" s="80"/>
      <c r="F349" s="292"/>
      <c r="G349" s="76"/>
      <c r="H349" s="76"/>
      <c r="I349" s="76"/>
      <c r="J349" s="76"/>
      <c r="K349" s="76"/>
      <c r="L349" s="207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15.75" customHeight="1" x14ac:dyDescent="0.25">
      <c r="A350" s="3"/>
      <c r="B350" s="3"/>
      <c r="C350" s="80"/>
      <c r="D350" s="80"/>
      <c r="E350" s="80"/>
      <c r="F350" s="292"/>
      <c r="G350" s="76"/>
      <c r="H350" s="76"/>
      <c r="I350" s="76"/>
      <c r="J350" s="76"/>
      <c r="K350" s="76"/>
      <c r="L350" s="207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15.75" customHeight="1" x14ac:dyDescent="0.25">
      <c r="A351" s="3"/>
      <c r="B351" s="3"/>
      <c r="C351" s="80"/>
      <c r="D351" s="80"/>
      <c r="E351" s="80"/>
      <c r="F351" s="292"/>
      <c r="G351" s="76"/>
      <c r="H351" s="76"/>
      <c r="I351" s="76"/>
      <c r="J351" s="76"/>
      <c r="K351" s="76"/>
      <c r="L351" s="207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15.75" customHeight="1" x14ac:dyDescent="0.25">
      <c r="A352" s="3"/>
      <c r="B352" s="3"/>
      <c r="C352" s="80"/>
      <c r="D352" s="80"/>
      <c r="E352" s="80"/>
      <c r="F352" s="292"/>
      <c r="G352" s="76"/>
      <c r="H352" s="76"/>
      <c r="I352" s="76"/>
      <c r="J352" s="76"/>
      <c r="K352" s="76"/>
      <c r="L352" s="207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15.75" customHeight="1" x14ac:dyDescent="0.25">
      <c r="A353" s="3"/>
      <c r="B353" s="3"/>
      <c r="C353" s="80"/>
      <c r="D353" s="80"/>
      <c r="E353" s="80"/>
      <c r="F353" s="292"/>
      <c r="G353" s="76"/>
      <c r="H353" s="76"/>
      <c r="I353" s="76"/>
      <c r="J353" s="76"/>
      <c r="K353" s="76"/>
      <c r="L353" s="207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15.75" customHeight="1" x14ac:dyDescent="0.25">
      <c r="A354" s="3"/>
      <c r="B354" s="3"/>
      <c r="C354" s="80"/>
      <c r="D354" s="80"/>
      <c r="E354" s="80"/>
      <c r="F354" s="292"/>
      <c r="G354" s="76"/>
      <c r="H354" s="76"/>
      <c r="I354" s="76"/>
      <c r="J354" s="76"/>
      <c r="K354" s="76"/>
      <c r="L354" s="207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15.75" customHeight="1" x14ac:dyDescent="0.25">
      <c r="A355" s="3"/>
      <c r="B355" s="3"/>
      <c r="C355" s="80"/>
      <c r="D355" s="80"/>
      <c r="E355" s="80"/>
      <c r="F355" s="292"/>
      <c r="G355" s="76"/>
      <c r="H355" s="76"/>
      <c r="I355" s="76"/>
      <c r="J355" s="76"/>
      <c r="K355" s="76"/>
      <c r="L355" s="207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15.75" customHeight="1" x14ac:dyDescent="0.25">
      <c r="A356" s="3"/>
      <c r="B356" s="3"/>
      <c r="C356" s="80"/>
      <c r="D356" s="80"/>
      <c r="E356" s="80"/>
      <c r="F356" s="292"/>
      <c r="G356" s="76"/>
      <c r="H356" s="76"/>
      <c r="I356" s="76"/>
      <c r="J356" s="76"/>
      <c r="K356" s="76"/>
      <c r="L356" s="207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5.75" customHeight="1" x14ac:dyDescent="0.25">
      <c r="A357" s="3"/>
      <c r="B357" s="3"/>
      <c r="C357" s="80"/>
      <c r="D357" s="80"/>
      <c r="E357" s="80"/>
      <c r="F357" s="292"/>
      <c r="G357" s="76"/>
      <c r="H357" s="76"/>
      <c r="I357" s="76"/>
      <c r="J357" s="76"/>
      <c r="K357" s="76"/>
      <c r="L357" s="207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15.75" customHeight="1" x14ac:dyDescent="0.25">
      <c r="A358" s="3"/>
      <c r="B358" s="3"/>
      <c r="C358" s="80"/>
      <c r="D358" s="80"/>
      <c r="E358" s="80"/>
      <c r="F358" s="292"/>
      <c r="G358" s="76"/>
      <c r="H358" s="76"/>
      <c r="I358" s="76"/>
      <c r="J358" s="76"/>
      <c r="K358" s="76"/>
      <c r="L358" s="207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15.75" customHeight="1" x14ac:dyDescent="0.25">
      <c r="A359" s="3"/>
      <c r="B359" s="3"/>
      <c r="C359" s="80"/>
      <c r="D359" s="80"/>
      <c r="E359" s="80"/>
      <c r="F359" s="292"/>
      <c r="G359" s="76"/>
      <c r="H359" s="76"/>
      <c r="I359" s="76"/>
      <c r="J359" s="76"/>
      <c r="K359" s="76"/>
      <c r="L359" s="207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15.75" customHeight="1" x14ac:dyDescent="0.25">
      <c r="A360" s="3"/>
      <c r="B360" s="3"/>
      <c r="C360" s="80"/>
      <c r="D360" s="80"/>
      <c r="E360" s="80"/>
      <c r="F360" s="292"/>
      <c r="G360" s="76"/>
      <c r="H360" s="76"/>
      <c r="I360" s="76"/>
      <c r="J360" s="76"/>
      <c r="K360" s="76"/>
      <c r="L360" s="207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15.75" customHeight="1" x14ac:dyDescent="0.25">
      <c r="A361" s="3"/>
      <c r="B361" s="3"/>
      <c r="C361" s="80"/>
      <c r="D361" s="80"/>
      <c r="E361" s="80"/>
      <c r="F361" s="292"/>
      <c r="G361" s="76"/>
      <c r="H361" s="76"/>
      <c r="I361" s="76"/>
      <c r="J361" s="76"/>
      <c r="K361" s="76"/>
      <c r="L361" s="207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15.75" customHeight="1" x14ac:dyDescent="0.25">
      <c r="A362" s="3"/>
      <c r="B362" s="3"/>
      <c r="C362" s="80"/>
      <c r="D362" s="80"/>
      <c r="E362" s="80"/>
      <c r="F362" s="292"/>
      <c r="G362" s="76"/>
      <c r="H362" s="76"/>
      <c r="I362" s="76"/>
      <c r="J362" s="76"/>
      <c r="K362" s="76"/>
      <c r="L362" s="207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15.75" customHeight="1" x14ac:dyDescent="0.25">
      <c r="A363" s="3"/>
      <c r="B363" s="3"/>
      <c r="C363" s="80"/>
      <c r="D363" s="80"/>
      <c r="E363" s="80"/>
      <c r="F363" s="292"/>
      <c r="G363" s="76"/>
      <c r="H363" s="76"/>
      <c r="I363" s="76"/>
      <c r="J363" s="76"/>
      <c r="K363" s="76"/>
      <c r="L363" s="207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15.75" customHeight="1" x14ac:dyDescent="0.25">
      <c r="A364" s="3"/>
      <c r="B364" s="3"/>
      <c r="C364" s="80"/>
      <c r="D364" s="80"/>
      <c r="E364" s="80"/>
      <c r="F364" s="292"/>
      <c r="G364" s="76"/>
      <c r="H364" s="76"/>
      <c r="I364" s="76"/>
      <c r="J364" s="76"/>
      <c r="K364" s="76"/>
      <c r="L364" s="207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15.75" customHeight="1" x14ac:dyDescent="0.25">
      <c r="A365" s="3"/>
      <c r="B365" s="3"/>
      <c r="C365" s="80"/>
      <c r="D365" s="80"/>
      <c r="E365" s="80"/>
      <c r="F365" s="292"/>
      <c r="G365" s="76"/>
      <c r="H365" s="76"/>
      <c r="I365" s="76"/>
      <c r="J365" s="76"/>
      <c r="K365" s="76"/>
      <c r="L365" s="207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15.75" customHeight="1" x14ac:dyDescent="0.25">
      <c r="A366" s="3"/>
      <c r="B366" s="3"/>
      <c r="C366" s="80"/>
      <c r="D366" s="80"/>
      <c r="E366" s="80"/>
      <c r="F366" s="292"/>
      <c r="G366" s="76"/>
      <c r="H366" s="76"/>
      <c r="I366" s="76"/>
      <c r="J366" s="76"/>
      <c r="K366" s="76"/>
      <c r="L366" s="207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15.75" customHeight="1" x14ac:dyDescent="0.25">
      <c r="A367" s="3"/>
      <c r="B367" s="3"/>
      <c r="C367" s="80"/>
      <c r="D367" s="80"/>
      <c r="E367" s="80"/>
      <c r="F367" s="292"/>
      <c r="G367" s="76"/>
      <c r="H367" s="76"/>
      <c r="I367" s="76"/>
      <c r="J367" s="76"/>
      <c r="K367" s="76"/>
      <c r="L367" s="207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15.75" customHeight="1" x14ac:dyDescent="0.25">
      <c r="A368" s="3"/>
      <c r="B368" s="3"/>
      <c r="C368" s="80"/>
      <c r="D368" s="80"/>
      <c r="E368" s="80"/>
      <c r="F368" s="292"/>
      <c r="G368" s="76"/>
      <c r="H368" s="76"/>
      <c r="I368" s="76"/>
      <c r="J368" s="76"/>
      <c r="K368" s="76"/>
      <c r="L368" s="207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15.75" customHeight="1" x14ac:dyDescent="0.25">
      <c r="A369" s="3"/>
      <c r="B369" s="3"/>
      <c r="C369" s="80"/>
      <c r="D369" s="80"/>
      <c r="E369" s="80"/>
      <c r="F369" s="292"/>
      <c r="G369" s="76"/>
      <c r="H369" s="76"/>
      <c r="I369" s="76"/>
      <c r="J369" s="76"/>
      <c r="K369" s="76"/>
      <c r="L369" s="207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15.75" customHeight="1" x14ac:dyDescent="0.25">
      <c r="A370" s="3"/>
      <c r="B370" s="3"/>
      <c r="C370" s="80"/>
      <c r="D370" s="80"/>
      <c r="E370" s="80"/>
      <c r="F370" s="292"/>
      <c r="G370" s="76"/>
      <c r="H370" s="76"/>
      <c r="I370" s="76"/>
      <c r="J370" s="76"/>
      <c r="K370" s="76"/>
      <c r="L370" s="207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15.75" customHeight="1" x14ac:dyDescent="0.25">
      <c r="A371" s="3"/>
      <c r="B371" s="3"/>
      <c r="C371" s="80"/>
      <c r="D371" s="80"/>
      <c r="E371" s="80"/>
      <c r="F371" s="292"/>
      <c r="G371" s="76"/>
      <c r="H371" s="76"/>
      <c r="I371" s="76"/>
      <c r="J371" s="76"/>
      <c r="K371" s="76"/>
      <c r="L371" s="207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15.75" customHeight="1" x14ac:dyDescent="0.25">
      <c r="A372" s="3"/>
      <c r="B372" s="3"/>
      <c r="C372" s="80"/>
      <c r="D372" s="80"/>
      <c r="E372" s="80"/>
      <c r="F372" s="292"/>
      <c r="G372" s="76"/>
      <c r="H372" s="76"/>
      <c r="I372" s="76"/>
      <c r="J372" s="76"/>
      <c r="K372" s="76"/>
      <c r="L372" s="207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15.75" customHeight="1" x14ac:dyDescent="0.25">
      <c r="A373" s="3"/>
      <c r="B373" s="3"/>
      <c r="C373" s="80"/>
      <c r="D373" s="80"/>
      <c r="E373" s="80"/>
      <c r="F373" s="292"/>
      <c r="G373" s="76"/>
      <c r="H373" s="76"/>
      <c r="I373" s="76"/>
      <c r="J373" s="76"/>
      <c r="K373" s="76"/>
      <c r="L373" s="207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15.75" customHeight="1" x14ac:dyDescent="0.25">
      <c r="A374" s="3"/>
      <c r="B374" s="3"/>
      <c r="C374" s="80"/>
      <c r="D374" s="80"/>
      <c r="E374" s="80"/>
      <c r="F374" s="292"/>
      <c r="G374" s="76"/>
      <c r="H374" s="76"/>
      <c r="I374" s="76"/>
      <c r="J374" s="76"/>
      <c r="K374" s="76"/>
      <c r="L374" s="207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15.75" customHeight="1" x14ac:dyDescent="0.25">
      <c r="A375" s="3"/>
      <c r="B375" s="3"/>
      <c r="C375" s="80"/>
      <c r="D375" s="80"/>
      <c r="E375" s="80"/>
      <c r="F375" s="292"/>
      <c r="G375" s="76"/>
      <c r="H375" s="76"/>
      <c r="I375" s="76"/>
      <c r="J375" s="76"/>
      <c r="K375" s="76"/>
      <c r="L375" s="207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15.75" customHeight="1" x14ac:dyDescent="0.25">
      <c r="A376" s="3"/>
      <c r="B376" s="3"/>
      <c r="C376" s="80"/>
      <c r="D376" s="80"/>
      <c r="E376" s="80"/>
      <c r="F376" s="292"/>
      <c r="G376" s="76"/>
      <c r="H376" s="76"/>
      <c r="I376" s="76"/>
      <c r="J376" s="76"/>
      <c r="K376" s="76"/>
      <c r="L376" s="207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15.75" customHeight="1" x14ac:dyDescent="0.25">
      <c r="A377" s="3"/>
      <c r="B377" s="3"/>
      <c r="C377" s="80"/>
      <c r="D377" s="80"/>
      <c r="E377" s="80"/>
      <c r="F377" s="292"/>
      <c r="G377" s="76"/>
      <c r="H377" s="76"/>
      <c r="I377" s="76"/>
      <c r="J377" s="76"/>
      <c r="K377" s="76"/>
      <c r="L377" s="207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15.75" customHeight="1" x14ac:dyDescent="0.25">
      <c r="A378" s="3"/>
      <c r="B378" s="3"/>
      <c r="C378" s="80"/>
      <c r="D378" s="80"/>
      <c r="E378" s="80"/>
      <c r="F378" s="292"/>
      <c r="G378" s="76"/>
      <c r="H378" s="76"/>
      <c r="I378" s="76"/>
      <c r="J378" s="76"/>
      <c r="K378" s="76"/>
      <c r="L378" s="207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15.75" customHeight="1" x14ac:dyDescent="0.25">
      <c r="A379" s="3"/>
      <c r="B379" s="3"/>
      <c r="C379" s="80"/>
      <c r="D379" s="80"/>
      <c r="E379" s="80"/>
      <c r="F379" s="292"/>
      <c r="G379" s="76"/>
      <c r="H379" s="76"/>
      <c r="I379" s="76"/>
      <c r="J379" s="76"/>
      <c r="K379" s="76"/>
      <c r="L379" s="207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15.75" customHeight="1" x14ac:dyDescent="0.25">
      <c r="A380" s="3"/>
      <c r="B380" s="3"/>
      <c r="C380" s="80"/>
      <c r="D380" s="80"/>
      <c r="E380" s="80"/>
      <c r="F380" s="292"/>
      <c r="G380" s="76"/>
      <c r="H380" s="76"/>
      <c r="I380" s="76"/>
      <c r="J380" s="76"/>
      <c r="K380" s="76"/>
      <c r="L380" s="207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15.75" customHeight="1" x14ac:dyDescent="0.25">
      <c r="A381" s="3"/>
      <c r="B381" s="3"/>
      <c r="C381" s="80"/>
      <c r="D381" s="80"/>
      <c r="E381" s="80"/>
      <c r="F381" s="292"/>
      <c r="G381" s="76"/>
      <c r="H381" s="76"/>
      <c r="I381" s="76"/>
      <c r="J381" s="76"/>
      <c r="K381" s="76"/>
      <c r="L381" s="207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15.75" customHeight="1" x14ac:dyDescent="0.25">
      <c r="A382" s="3"/>
      <c r="B382" s="3"/>
      <c r="C382" s="80"/>
      <c r="D382" s="80"/>
      <c r="E382" s="80"/>
      <c r="F382" s="292"/>
      <c r="G382" s="76"/>
      <c r="H382" s="76"/>
      <c r="I382" s="76"/>
      <c r="J382" s="76"/>
      <c r="K382" s="76"/>
      <c r="L382" s="207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15.75" customHeight="1" x14ac:dyDescent="0.25">
      <c r="A383" s="3"/>
      <c r="B383" s="3"/>
      <c r="C383" s="80"/>
      <c r="D383" s="80"/>
      <c r="E383" s="80"/>
      <c r="F383" s="292"/>
      <c r="G383" s="76"/>
      <c r="H383" s="76"/>
      <c r="I383" s="76"/>
      <c r="J383" s="76"/>
      <c r="K383" s="76"/>
      <c r="L383" s="207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15.75" customHeight="1" x14ac:dyDescent="0.25">
      <c r="A384" s="3"/>
      <c r="B384" s="3"/>
      <c r="C384" s="80"/>
      <c r="D384" s="80"/>
      <c r="E384" s="80"/>
      <c r="F384" s="292"/>
      <c r="G384" s="76"/>
      <c r="H384" s="76"/>
      <c r="I384" s="76"/>
      <c r="J384" s="76"/>
      <c r="K384" s="76"/>
      <c r="L384" s="207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15.75" customHeight="1" x14ac:dyDescent="0.25">
      <c r="A385" s="3"/>
      <c r="B385" s="3"/>
      <c r="C385" s="80"/>
      <c r="D385" s="80"/>
      <c r="E385" s="80"/>
      <c r="F385" s="292"/>
      <c r="G385" s="76"/>
      <c r="H385" s="76"/>
      <c r="I385" s="76"/>
      <c r="J385" s="76"/>
      <c r="K385" s="76"/>
      <c r="L385" s="207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15.75" customHeight="1" x14ac:dyDescent="0.25">
      <c r="A386" s="3"/>
      <c r="B386" s="3"/>
      <c r="C386" s="80"/>
      <c r="D386" s="80"/>
      <c r="E386" s="80"/>
      <c r="F386" s="292"/>
      <c r="G386" s="76"/>
      <c r="H386" s="76"/>
      <c r="I386" s="76"/>
      <c r="J386" s="76"/>
      <c r="K386" s="76"/>
      <c r="L386" s="207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15.75" customHeight="1" x14ac:dyDescent="0.25">
      <c r="A387" s="3"/>
      <c r="B387" s="3"/>
      <c r="C387" s="80"/>
      <c r="D387" s="80"/>
      <c r="E387" s="80"/>
      <c r="F387" s="292"/>
      <c r="G387" s="76"/>
      <c r="H387" s="76"/>
      <c r="I387" s="76"/>
      <c r="J387" s="76"/>
      <c r="K387" s="76"/>
      <c r="L387" s="207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15.75" customHeight="1" x14ac:dyDescent="0.25">
      <c r="A388" s="3"/>
      <c r="B388" s="3"/>
      <c r="C388" s="80"/>
      <c r="D388" s="80"/>
      <c r="E388" s="80"/>
      <c r="F388" s="292"/>
      <c r="G388" s="76"/>
      <c r="H388" s="76"/>
      <c r="I388" s="76"/>
      <c r="J388" s="76"/>
      <c r="K388" s="76"/>
      <c r="L388" s="207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15.75" customHeight="1" x14ac:dyDescent="0.25">
      <c r="A389" s="3"/>
      <c r="B389" s="3"/>
      <c r="C389" s="80"/>
      <c r="D389" s="80"/>
      <c r="E389" s="80"/>
      <c r="F389" s="292"/>
      <c r="G389" s="76"/>
      <c r="H389" s="76"/>
      <c r="I389" s="76"/>
      <c r="J389" s="76"/>
      <c r="K389" s="76"/>
      <c r="L389" s="207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15.75" customHeight="1" x14ac:dyDescent="0.25">
      <c r="A390" s="3"/>
      <c r="B390" s="3"/>
      <c r="C390" s="80"/>
      <c r="D390" s="80"/>
      <c r="E390" s="80"/>
      <c r="F390" s="292"/>
      <c r="G390" s="76"/>
      <c r="H390" s="76"/>
      <c r="I390" s="76"/>
      <c r="J390" s="76"/>
      <c r="K390" s="76"/>
      <c r="L390" s="207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15.75" customHeight="1" x14ac:dyDescent="0.25">
      <c r="A391" s="3"/>
      <c r="B391" s="3"/>
      <c r="C391" s="80"/>
      <c r="D391" s="80"/>
      <c r="E391" s="80"/>
      <c r="F391" s="292"/>
      <c r="G391" s="76"/>
      <c r="H391" s="76"/>
      <c r="I391" s="76"/>
      <c r="J391" s="76"/>
      <c r="K391" s="76"/>
      <c r="L391" s="207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15.75" customHeight="1" x14ac:dyDescent="0.25">
      <c r="A392" s="3"/>
      <c r="B392" s="3"/>
      <c r="C392" s="80"/>
      <c r="D392" s="80"/>
      <c r="E392" s="80"/>
      <c r="F392" s="292"/>
      <c r="G392" s="76"/>
      <c r="H392" s="76"/>
      <c r="I392" s="76"/>
      <c r="J392" s="76"/>
      <c r="K392" s="76"/>
      <c r="L392" s="207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15.75" customHeight="1" x14ac:dyDescent="0.25">
      <c r="A393" s="3"/>
      <c r="B393" s="3"/>
      <c r="C393" s="80"/>
      <c r="D393" s="80"/>
      <c r="E393" s="80"/>
      <c r="F393" s="292"/>
      <c r="G393" s="76"/>
      <c r="H393" s="76"/>
      <c r="I393" s="76"/>
      <c r="J393" s="76"/>
      <c r="K393" s="76"/>
      <c r="L393" s="207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15.75" customHeight="1" x14ac:dyDescent="0.25">
      <c r="A394" s="3"/>
      <c r="B394" s="3"/>
      <c r="C394" s="80"/>
      <c r="D394" s="80"/>
      <c r="E394" s="80"/>
      <c r="F394" s="292"/>
      <c r="G394" s="76"/>
      <c r="H394" s="76"/>
      <c r="I394" s="76"/>
      <c r="J394" s="76"/>
      <c r="K394" s="76"/>
      <c r="L394" s="207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15.75" customHeight="1" x14ac:dyDescent="0.25">
      <c r="A395" s="3"/>
      <c r="B395" s="3"/>
      <c r="C395" s="80"/>
      <c r="D395" s="80"/>
      <c r="E395" s="80"/>
      <c r="F395" s="292"/>
      <c r="G395" s="76"/>
      <c r="H395" s="76"/>
      <c r="I395" s="76"/>
      <c r="J395" s="76"/>
      <c r="K395" s="76"/>
      <c r="L395" s="207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15.75" customHeight="1" x14ac:dyDescent="0.25">
      <c r="A396" s="3"/>
      <c r="B396" s="3"/>
      <c r="C396" s="80"/>
      <c r="D396" s="80"/>
      <c r="E396" s="80"/>
      <c r="F396" s="292"/>
      <c r="G396" s="76"/>
      <c r="H396" s="76"/>
      <c r="I396" s="76"/>
      <c r="J396" s="76"/>
      <c r="K396" s="76"/>
      <c r="L396" s="207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15.75" customHeight="1" x14ac:dyDescent="0.25">
      <c r="A397" s="3"/>
      <c r="B397" s="3"/>
      <c r="C397" s="80"/>
      <c r="D397" s="80"/>
      <c r="E397" s="80"/>
      <c r="F397" s="292"/>
      <c r="G397" s="76"/>
      <c r="H397" s="76"/>
      <c r="I397" s="76"/>
      <c r="J397" s="76"/>
      <c r="K397" s="76"/>
      <c r="L397" s="207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15.75" customHeight="1" x14ac:dyDescent="0.25">
      <c r="A398" s="3"/>
      <c r="B398" s="3"/>
      <c r="C398" s="80"/>
      <c r="D398" s="80"/>
      <c r="E398" s="80"/>
      <c r="F398" s="292"/>
      <c r="G398" s="76"/>
      <c r="H398" s="76"/>
      <c r="I398" s="76"/>
      <c r="J398" s="76"/>
      <c r="K398" s="76"/>
      <c r="L398" s="207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15.75" customHeight="1" x14ac:dyDescent="0.25">
      <c r="A399" s="3"/>
      <c r="B399" s="3"/>
      <c r="C399" s="80"/>
      <c r="D399" s="80"/>
      <c r="E399" s="80"/>
      <c r="F399" s="292"/>
      <c r="G399" s="76"/>
      <c r="H399" s="76"/>
      <c r="I399" s="76"/>
      <c r="J399" s="76"/>
      <c r="K399" s="76"/>
      <c r="L399" s="207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15.75" customHeight="1" x14ac:dyDescent="0.25">
      <c r="A400" s="3"/>
      <c r="B400" s="3"/>
      <c r="C400" s="80"/>
      <c r="D400" s="80"/>
      <c r="E400" s="80"/>
      <c r="F400" s="292"/>
      <c r="G400" s="76"/>
      <c r="H400" s="76"/>
      <c r="I400" s="76"/>
      <c r="J400" s="76"/>
      <c r="K400" s="76"/>
      <c r="L400" s="207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15.75" customHeight="1" x14ac:dyDescent="0.25">
      <c r="A401" s="3"/>
      <c r="B401" s="3"/>
      <c r="C401" s="80"/>
      <c r="D401" s="80"/>
      <c r="E401" s="80"/>
      <c r="F401" s="292"/>
      <c r="G401" s="76"/>
      <c r="H401" s="76"/>
      <c r="I401" s="76"/>
      <c r="J401" s="76"/>
      <c r="K401" s="76"/>
      <c r="L401" s="207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15.75" customHeight="1" x14ac:dyDescent="0.25">
      <c r="A402" s="3"/>
      <c r="B402" s="3"/>
      <c r="C402" s="80"/>
      <c r="D402" s="80"/>
      <c r="E402" s="80"/>
      <c r="F402" s="292"/>
      <c r="G402" s="76"/>
      <c r="H402" s="76"/>
      <c r="I402" s="76"/>
      <c r="J402" s="76"/>
      <c r="K402" s="76"/>
      <c r="L402" s="207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15.75" customHeight="1" x14ac:dyDescent="0.25">
      <c r="A403" s="3"/>
      <c r="B403" s="3"/>
      <c r="C403" s="80"/>
      <c r="D403" s="80"/>
      <c r="E403" s="80"/>
      <c r="F403" s="292"/>
      <c r="G403" s="76"/>
      <c r="H403" s="76"/>
      <c r="I403" s="76"/>
      <c r="J403" s="76"/>
      <c r="K403" s="76"/>
      <c r="L403" s="207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15.75" customHeight="1" x14ac:dyDescent="0.25">
      <c r="A404" s="3"/>
      <c r="B404" s="3"/>
      <c r="C404" s="80"/>
      <c r="D404" s="80"/>
      <c r="E404" s="80"/>
      <c r="F404" s="292"/>
      <c r="G404" s="76"/>
      <c r="H404" s="76"/>
      <c r="I404" s="76"/>
      <c r="J404" s="76"/>
      <c r="K404" s="76"/>
      <c r="L404" s="207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15.75" customHeight="1" x14ac:dyDescent="0.25">
      <c r="A405" s="3"/>
      <c r="B405" s="3"/>
      <c r="C405" s="80"/>
      <c r="D405" s="80"/>
      <c r="E405" s="80"/>
      <c r="F405" s="292"/>
      <c r="G405" s="76"/>
      <c r="H405" s="76"/>
      <c r="I405" s="76"/>
      <c r="J405" s="76"/>
      <c r="K405" s="76"/>
      <c r="L405" s="207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15.75" customHeight="1" x14ac:dyDescent="0.25">
      <c r="A406" s="3"/>
      <c r="B406" s="3"/>
      <c r="C406" s="80"/>
      <c r="D406" s="80"/>
      <c r="E406" s="80"/>
      <c r="F406" s="292"/>
      <c r="G406" s="76"/>
      <c r="H406" s="76"/>
      <c r="I406" s="76"/>
      <c r="J406" s="76"/>
      <c r="K406" s="76"/>
      <c r="L406" s="207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15.75" customHeight="1" x14ac:dyDescent="0.25">
      <c r="A407" s="3"/>
      <c r="B407" s="3"/>
      <c r="C407" s="80"/>
      <c r="D407" s="80"/>
      <c r="E407" s="80"/>
      <c r="F407" s="292"/>
      <c r="G407" s="76"/>
      <c r="H407" s="76"/>
      <c r="I407" s="76"/>
      <c r="J407" s="76"/>
      <c r="K407" s="76"/>
      <c r="L407" s="207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15.75" customHeight="1" x14ac:dyDescent="0.25">
      <c r="A408" s="3"/>
      <c r="B408" s="3"/>
      <c r="C408" s="80"/>
      <c r="D408" s="80"/>
      <c r="E408" s="80"/>
      <c r="F408" s="292"/>
      <c r="G408" s="76"/>
      <c r="H408" s="76"/>
      <c r="I408" s="76"/>
      <c r="J408" s="76"/>
      <c r="K408" s="76"/>
      <c r="L408" s="207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15.75" customHeight="1" x14ac:dyDescent="0.25">
      <c r="A409" s="3"/>
      <c r="B409" s="3"/>
      <c r="C409" s="80"/>
      <c r="D409" s="80"/>
      <c r="E409" s="80"/>
      <c r="F409" s="292"/>
      <c r="G409" s="76"/>
      <c r="H409" s="76"/>
      <c r="I409" s="76"/>
      <c r="J409" s="76"/>
      <c r="K409" s="76"/>
      <c r="L409" s="207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15.75" customHeight="1" x14ac:dyDescent="0.25">
      <c r="A410" s="3"/>
      <c r="B410" s="3"/>
      <c r="C410" s="80"/>
      <c r="D410" s="80"/>
      <c r="E410" s="80"/>
      <c r="F410" s="292"/>
      <c r="G410" s="76"/>
      <c r="H410" s="76"/>
      <c r="I410" s="76"/>
      <c r="J410" s="76"/>
      <c r="K410" s="76"/>
      <c r="L410" s="207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15.75" customHeight="1" x14ac:dyDescent="0.25">
      <c r="A411" s="3"/>
      <c r="B411" s="3"/>
      <c r="C411" s="80"/>
      <c r="D411" s="80"/>
      <c r="E411" s="80"/>
      <c r="F411" s="292"/>
      <c r="G411" s="76"/>
      <c r="H411" s="76"/>
      <c r="I411" s="76"/>
      <c r="J411" s="76"/>
      <c r="K411" s="76"/>
      <c r="L411" s="207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15.75" customHeight="1" x14ac:dyDescent="0.25">
      <c r="A412" s="3"/>
      <c r="B412" s="3"/>
      <c r="C412" s="80"/>
      <c r="D412" s="80"/>
      <c r="E412" s="80"/>
      <c r="F412" s="292"/>
      <c r="G412" s="76"/>
      <c r="H412" s="76"/>
      <c r="I412" s="76"/>
      <c r="J412" s="76"/>
      <c r="K412" s="76"/>
      <c r="L412" s="207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15.75" customHeight="1" x14ac:dyDescent="0.25">
      <c r="A413" s="3"/>
      <c r="B413" s="3"/>
      <c r="C413" s="80"/>
      <c r="D413" s="80"/>
      <c r="E413" s="80"/>
      <c r="F413" s="292"/>
      <c r="G413" s="76"/>
      <c r="H413" s="76"/>
      <c r="I413" s="76"/>
      <c r="J413" s="76"/>
      <c r="K413" s="76"/>
      <c r="L413" s="207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15.75" customHeight="1" x14ac:dyDescent="0.25">
      <c r="A414" s="3"/>
      <c r="B414" s="3"/>
      <c r="C414" s="80"/>
      <c r="D414" s="80"/>
      <c r="E414" s="80"/>
      <c r="F414" s="292"/>
      <c r="G414" s="76"/>
      <c r="H414" s="76"/>
      <c r="I414" s="76"/>
      <c r="J414" s="76"/>
      <c r="K414" s="76"/>
      <c r="L414" s="207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15.75" customHeight="1" x14ac:dyDescent="0.25">
      <c r="A415" s="3"/>
      <c r="B415" s="3"/>
      <c r="C415" s="80"/>
      <c r="D415" s="80"/>
      <c r="E415" s="80"/>
      <c r="F415" s="292"/>
      <c r="G415" s="76"/>
      <c r="H415" s="76"/>
      <c r="I415" s="76"/>
      <c r="J415" s="76"/>
      <c r="K415" s="76"/>
      <c r="L415" s="207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15.75" customHeight="1" x14ac:dyDescent="0.25">
      <c r="A416" s="3"/>
      <c r="B416" s="3"/>
      <c r="C416" s="80"/>
      <c r="D416" s="80"/>
      <c r="E416" s="80"/>
      <c r="F416" s="292"/>
      <c r="G416" s="76"/>
      <c r="H416" s="76"/>
      <c r="I416" s="76"/>
      <c r="J416" s="76"/>
      <c r="K416" s="76"/>
      <c r="L416" s="207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15.75" customHeight="1" x14ac:dyDescent="0.25">
      <c r="A417" s="3"/>
      <c r="B417" s="3"/>
      <c r="C417" s="80"/>
      <c r="D417" s="80"/>
      <c r="E417" s="80"/>
      <c r="F417" s="292"/>
      <c r="G417" s="76"/>
      <c r="H417" s="76"/>
      <c r="I417" s="76"/>
      <c r="J417" s="76"/>
      <c r="K417" s="76"/>
      <c r="L417" s="207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15.75" customHeight="1" x14ac:dyDescent="0.25">
      <c r="A418" s="3"/>
      <c r="B418" s="3"/>
      <c r="C418" s="80"/>
      <c r="D418" s="80"/>
      <c r="E418" s="80"/>
      <c r="F418" s="292"/>
      <c r="G418" s="76"/>
      <c r="H418" s="76"/>
      <c r="I418" s="76"/>
      <c r="J418" s="76"/>
      <c r="K418" s="76"/>
      <c r="L418" s="207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15.75" customHeight="1" x14ac:dyDescent="0.25">
      <c r="A419" s="3"/>
      <c r="B419" s="3"/>
      <c r="C419" s="80"/>
      <c r="D419" s="80"/>
      <c r="E419" s="80"/>
      <c r="F419" s="292"/>
      <c r="G419" s="76"/>
      <c r="H419" s="76"/>
      <c r="I419" s="76"/>
      <c r="J419" s="76"/>
      <c r="K419" s="76"/>
      <c r="L419" s="207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15.75" customHeight="1" x14ac:dyDescent="0.25">
      <c r="A420" s="3"/>
      <c r="B420" s="3"/>
      <c r="C420" s="80"/>
      <c r="D420" s="80"/>
      <c r="E420" s="80"/>
      <c r="F420" s="292"/>
      <c r="G420" s="76"/>
      <c r="H420" s="76"/>
      <c r="I420" s="76"/>
      <c r="J420" s="76"/>
      <c r="K420" s="76"/>
      <c r="L420" s="207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15.75" customHeight="1" x14ac:dyDescent="0.25">
      <c r="A421" s="3"/>
      <c r="B421" s="3"/>
      <c r="C421" s="80"/>
      <c r="D421" s="80"/>
      <c r="E421" s="80"/>
      <c r="F421" s="292"/>
      <c r="G421" s="76"/>
      <c r="H421" s="76"/>
      <c r="I421" s="76"/>
      <c r="J421" s="76"/>
      <c r="K421" s="76"/>
      <c r="L421" s="207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15.75" customHeight="1" x14ac:dyDescent="0.25">
      <c r="A422" s="3"/>
      <c r="B422" s="3"/>
      <c r="C422" s="80"/>
      <c r="D422" s="80"/>
      <c r="E422" s="80"/>
      <c r="F422" s="292"/>
      <c r="G422" s="76"/>
      <c r="H422" s="76"/>
      <c r="I422" s="76"/>
      <c r="J422" s="76"/>
      <c r="K422" s="76"/>
      <c r="L422" s="207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15.75" customHeight="1" x14ac:dyDescent="0.25">
      <c r="A423" s="3"/>
      <c r="B423" s="3"/>
      <c r="C423" s="80"/>
      <c r="D423" s="80"/>
      <c r="E423" s="80"/>
      <c r="F423" s="292"/>
      <c r="G423" s="76"/>
      <c r="H423" s="76"/>
      <c r="I423" s="76"/>
      <c r="J423" s="76"/>
      <c r="K423" s="76"/>
      <c r="L423" s="207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15.75" customHeight="1" x14ac:dyDescent="0.25">
      <c r="A424" s="3"/>
      <c r="B424" s="3"/>
      <c r="C424" s="80"/>
      <c r="D424" s="80"/>
      <c r="E424" s="80"/>
      <c r="F424" s="292"/>
      <c r="G424" s="76"/>
      <c r="H424" s="76"/>
      <c r="I424" s="76"/>
      <c r="J424" s="76"/>
      <c r="K424" s="76"/>
      <c r="L424" s="207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15.75" customHeight="1" x14ac:dyDescent="0.25">
      <c r="A425" s="3"/>
      <c r="B425" s="3"/>
      <c r="C425" s="80"/>
      <c r="D425" s="80"/>
      <c r="E425" s="80"/>
      <c r="F425" s="292"/>
      <c r="G425" s="76"/>
      <c r="H425" s="76"/>
      <c r="I425" s="76"/>
      <c r="J425" s="76"/>
      <c r="K425" s="76"/>
      <c r="L425" s="207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15.75" customHeight="1" x14ac:dyDescent="0.25">
      <c r="A426" s="3"/>
      <c r="B426" s="3"/>
      <c r="C426" s="80"/>
      <c r="D426" s="80"/>
      <c r="E426" s="80"/>
      <c r="F426" s="292"/>
      <c r="G426" s="76"/>
      <c r="H426" s="76"/>
      <c r="I426" s="76"/>
      <c r="J426" s="76"/>
      <c r="K426" s="76"/>
      <c r="L426" s="207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15.75" customHeight="1" x14ac:dyDescent="0.25">
      <c r="A427" s="3"/>
      <c r="B427" s="3"/>
      <c r="C427" s="80"/>
      <c r="D427" s="80"/>
      <c r="E427" s="80"/>
      <c r="F427" s="292"/>
      <c r="G427" s="76"/>
      <c r="H427" s="76"/>
      <c r="I427" s="76"/>
      <c r="J427" s="76"/>
      <c r="K427" s="76"/>
      <c r="L427" s="207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15.75" customHeight="1" x14ac:dyDescent="0.25">
      <c r="A428" s="3"/>
      <c r="B428" s="3"/>
      <c r="C428" s="80"/>
      <c r="D428" s="80"/>
      <c r="E428" s="80"/>
      <c r="F428" s="292"/>
      <c r="G428" s="76"/>
      <c r="H428" s="76"/>
      <c r="I428" s="76"/>
      <c r="J428" s="76"/>
      <c r="K428" s="76"/>
      <c r="L428" s="207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15.75" customHeight="1" x14ac:dyDescent="0.25">
      <c r="A429" s="3"/>
      <c r="B429" s="3"/>
      <c r="C429" s="80"/>
      <c r="D429" s="80"/>
      <c r="E429" s="80"/>
      <c r="F429" s="292"/>
      <c r="G429" s="76"/>
      <c r="H429" s="76"/>
      <c r="I429" s="76"/>
      <c r="J429" s="76"/>
      <c r="K429" s="76"/>
      <c r="L429" s="207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15.75" customHeight="1" x14ac:dyDescent="0.25">
      <c r="A430" s="3"/>
      <c r="B430" s="3"/>
      <c r="C430" s="80"/>
      <c r="D430" s="80"/>
      <c r="E430" s="80"/>
      <c r="F430" s="292"/>
      <c r="G430" s="76"/>
      <c r="H430" s="76"/>
      <c r="I430" s="76"/>
      <c r="J430" s="76"/>
      <c r="K430" s="76"/>
      <c r="L430" s="207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15.75" customHeight="1" x14ac:dyDescent="0.25">
      <c r="A431" s="3"/>
      <c r="B431" s="3"/>
      <c r="C431" s="80"/>
      <c r="D431" s="80"/>
      <c r="E431" s="80"/>
      <c r="F431" s="292"/>
      <c r="G431" s="76"/>
      <c r="H431" s="76"/>
      <c r="I431" s="76"/>
      <c r="J431" s="76"/>
      <c r="K431" s="76"/>
      <c r="L431" s="207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15.75" customHeight="1" x14ac:dyDescent="0.25">
      <c r="A432" s="3"/>
      <c r="B432" s="3"/>
      <c r="C432" s="80"/>
      <c r="D432" s="80"/>
      <c r="E432" s="80"/>
      <c r="F432" s="292"/>
      <c r="G432" s="76"/>
      <c r="H432" s="76"/>
      <c r="I432" s="76"/>
      <c r="J432" s="76"/>
      <c r="K432" s="76"/>
      <c r="L432" s="207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15.75" customHeight="1" x14ac:dyDescent="0.25">
      <c r="A433" s="3"/>
      <c r="B433" s="3"/>
      <c r="C433" s="80"/>
      <c r="D433" s="80"/>
      <c r="E433" s="80"/>
      <c r="F433" s="292"/>
      <c r="G433" s="76"/>
      <c r="H433" s="76"/>
      <c r="I433" s="76"/>
      <c r="J433" s="76"/>
      <c r="K433" s="76"/>
      <c r="L433" s="207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15.75" customHeight="1" x14ac:dyDescent="0.25">
      <c r="A434" s="3"/>
      <c r="B434" s="3"/>
      <c r="C434" s="80"/>
      <c r="D434" s="80"/>
      <c r="E434" s="80"/>
      <c r="F434" s="292"/>
      <c r="G434" s="76"/>
      <c r="H434" s="76"/>
      <c r="I434" s="76"/>
      <c r="J434" s="76"/>
      <c r="K434" s="76"/>
      <c r="L434" s="207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15.75" customHeight="1" x14ac:dyDescent="0.25">
      <c r="A435" s="3"/>
      <c r="B435" s="3"/>
      <c r="C435" s="80"/>
      <c r="D435" s="80"/>
      <c r="E435" s="80"/>
      <c r="F435" s="292"/>
      <c r="G435" s="76"/>
      <c r="H435" s="76"/>
      <c r="I435" s="76"/>
      <c r="J435" s="76"/>
      <c r="K435" s="76"/>
      <c r="L435" s="207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15.75" customHeight="1" x14ac:dyDescent="0.25">
      <c r="A436" s="3"/>
      <c r="B436" s="3"/>
      <c r="C436" s="80"/>
      <c r="D436" s="80"/>
      <c r="E436" s="80"/>
      <c r="F436" s="292"/>
      <c r="G436" s="76"/>
      <c r="H436" s="76"/>
      <c r="I436" s="76"/>
      <c r="J436" s="76"/>
      <c r="K436" s="76"/>
      <c r="L436" s="207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15.75" customHeight="1" x14ac:dyDescent="0.25">
      <c r="A437" s="3"/>
      <c r="B437" s="3"/>
      <c r="C437" s="80"/>
      <c r="D437" s="80"/>
      <c r="E437" s="80"/>
      <c r="F437" s="292"/>
      <c r="G437" s="76"/>
      <c r="H437" s="76"/>
      <c r="I437" s="76"/>
      <c r="J437" s="76"/>
      <c r="K437" s="76"/>
      <c r="L437" s="207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15.75" customHeight="1" x14ac:dyDescent="0.25">
      <c r="A438" s="3"/>
      <c r="B438" s="3"/>
      <c r="C438" s="80"/>
      <c r="D438" s="80"/>
      <c r="E438" s="80"/>
      <c r="F438" s="292"/>
      <c r="G438" s="76"/>
      <c r="H438" s="76"/>
      <c r="I438" s="76"/>
      <c r="J438" s="76"/>
      <c r="K438" s="76"/>
      <c r="L438" s="207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15.75" customHeight="1" x14ac:dyDescent="0.25">
      <c r="A439" s="3"/>
      <c r="B439" s="3"/>
      <c r="C439" s="80"/>
      <c r="D439" s="80"/>
      <c r="E439" s="80"/>
      <c r="F439" s="292"/>
      <c r="G439" s="76"/>
      <c r="H439" s="76"/>
      <c r="I439" s="76"/>
      <c r="J439" s="76"/>
      <c r="K439" s="76"/>
      <c r="L439" s="207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15.75" customHeight="1" x14ac:dyDescent="0.25">
      <c r="A440" s="3"/>
      <c r="B440" s="3"/>
      <c r="C440" s="80"/>
      <c r="D440" s="80"/>
      <c r="E440" s="80"/>
      <c r="F440" s="292"/>
      <c r="G440" s="76"/>
      <c r="H440" s="76"/>
      <c r="I440" s="76"/>
      <c r="J440" s="76"/>
      <c r="K440" s="76"/>
      <c r="L440" s="207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15.75" customHeight="1" x14ac:dyDescent="0.25">
      <c r="A441" s="3"/>
      <c r="B441" s="3"/>
      <c r="C441" s="80"/>
      <c r="D441" s="80"/>
      <c r="E441" s="80"/>
      <c r="F441" s="292"/>
      <c r="G441" s="76"/>
      <c r="H441" s="76"/>
      <c r="I441" s="76"/>
      <c r="J441" s="76"/>
      <c r="K441" s="76"/>
      <c r="L441" s="207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15.75" customHeight="1" x14ac:dyDescent="0.25">
      <c r="A442" s="3"/>
      <c r="B442" s="3"/>
      <c r="C442" s="80"/>
      <c r="D442" s="80"/>
      <c r="E442" s="80"/>
      <c r="F442" s="292"/>
      <c r="G442" s="76"/>
      <c r="H442" s="76"/>
      <c r="I442" s="76"/>
      <c r="J442" s="76"/>
      <c r="K442" s="76"/>
      <c r="L442" s="207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15.75" customHeight="1" x14ac:dyDescent="0.25">
      <c r="A443" s="3"/>
      <c r="B443" s="3"/>
      <c r="C443" s="80"/>
      <c r="D443" s="80"/>
      <c r="E443" s="80"/>
      <c r="F443" s="292"/>
      <c r="G443" s="76"/>
      <c r="H443" s="76"/>
      <c r="I443" s="76"/>
      <c r="J443" s="76"/>
      <c r="K443" s="76"/>
      <c r="L443" s="207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15.75" customHeight="1" x14ac:dyDescent="0.25">
      <c r="A444" s="3"/>
      <c r="B444" s="3"/>
      <c r="C444" s="80"/>
      <c r="D444" s="80"/>
      <c r="E444" s="80"/>
      <c r="F444" s="292"/>
      <c r="G444" s="76"/>
      <c r="H444" s="76"/>
      <c r="I444" s="76"/>
      <c r="J444" s="76"/>
      <c r="K444" s="76"/>
      <c r="L444" s="207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15.75" customHeight="1" x14ac:dyDescent="0.25">
      <c r="A445" s="3"/>
      <c r="B445" s="3"/>
      <c r="C445" s="80"/>
      <c r="D445" s="80"/>
      <c r="E445" s="80"/>
      <c r="F445" s="292"/>
      <c r="G445" s="76"/>
      <c r="H445" s="76"/>
      <c r="I445" s="76"/>
      <c r="J445" s="76"/>
      <c r="K445" s="76"/>
      <c r="L445" s="207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15.75" customHeight="1" x14ac:dyDescent="0.25">
      <c r="A446" s="3"/>
      <c r="B446" s="3"/>
      <c r="C446" s="80"/>
      <c r="D446" s="80"/>
      <c r="E446" s="80"/>
      <c r="F446" s="292"/>
      <c r="G446" s="76"/>
      <c r="H446" s="76"/>
      <c r="I446" s="76"/>
      <c r="J446" s="76"/>
      <c r="K446" s="76"/>
      <c r="L446" s="207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15.75" customHeight="1" x14ac:dyDescent="0.25">
      <c r="A447" s="3"/>
      <c r="B447" s="3"/>
      <c r="C447" s="80"/>
      <c r="D447" s="80"/>
      <c r="E447" s="80"/>
      <c r="F447" s="292"/>
      <c r="G447" s="76"/>
      <c r="H447" s="76"/>
      <c r="I447" s="76"/>
      <c r="J447" s="76"/>
      <c r="K447" s="76"/>
      <c r="L447" s="207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15.75" customHeight="1" x14ac:dyDescent="0.25">
      <c r="A448" s="3"/>
      <c r="B448" s="3"/>
      <c r="C448" s="80"/>
      <c r="D448" s="80"/>
      <c r="E448" s="80"/>
      <c r="F448" s="292"/>
      <c r="G448" s="76"/>
      <c r="H448" s="76"/>
      <c r="I448" s="76"/>
      <c r="J448" s="76"/>
      <c r="K448" s="76"/>
      <c r="L448" s="207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15.75" customHeight="1" x14ac:dyDescent="0.25">
      <c r="A449" s="3"/>
      <c r="B449" s="3"/>
      <c r="C449" s="80"/>
      <c r="D449" s="80"/>
      <c r="E449" s="80"/>
      <c r="F449" s="292"/>
      <c r="G449" s="76"/>
      <c r="H449" s="76"/>
      <c r="I449" s="76"/>
      <c r="J449" s="76"/>
      <c r="K449" s="76"/>
      <c r="L449" s="207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15.75" customHeight="1" x14ac:dyDescent="0.25">
      <c r="A450" s="3"/>
      <c r="B450" s="3"/>
      <c r="C450" s="80"/>
      <c r="D450" s="80"/>
      <c r="E450" s="80"/>
      <c r="F450" s="292"/>
      <c r="G450" s="76"/>
      <c r="H450" s="76"/>
      <c r="I450" s="76"/>
      <c r="J450" s="76"/>
      <c r="K450" s="76"/>
      <c r="L450" s="207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15.75" customHeight="1" x14ac:dyDescent="0.25">
      <c r="A451" s="3"/>
      <c r="B451" s="3"/>
      <c r="C451" s="80"/>
      <c r="D451" s="80"/>
      <c r="E451" s="80"/>
      <c r="F451" s="292"/>
      <c r="G451" s="76"/>
      <c r="H451" s="76"/>
      <c r="I451" s="76"/>
      <c r="J451" s="76"/>
      <c r="K451" s="76"/>
      <c r="L451" s="207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15.75" customHeight="1" x14ac:dyDescent="0.25">
      <c r="A452" s="3"/>
      <c r="B452" s="3"/>
      <c r="C452" s="80"/>
      <c r="D452" s="80"/>
      <c r="E452" s="80"/>
      <c r="F452" s="292"/>
      <c r="G452" s="76"/>
      <c r="H452" s="76"/>
      <c r="I452" s="76"/>
      <c r="J452" s="76"/>
      <c r="K452" s="76"/>
      <c r="L452" s="207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15.75" customHeight="1" x14ac:dyDescent="0.25">
      <c r="A453" s="3"/>
      <c r="B453" s="3"/>
      <c r="C453" s="80"/>
      <c r="D453" s="80"/>
      <c r="E453" s="80"/>
      <c r="F453" s="292"/>
      <c r="G453" s="76"/>
      <c r="H453" s="76"/>
      <c r="I453" s="76"/>
      <c r="J453" s="76"/>
      <c r="K453" s="76"/>
      <c r="L453" s="207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15.75" customHeight="1" x14ac:dyDescent="0.25">
      <c r="A454" s="3"/>
      <c r="B454" s="3"/>
      <c r="C454" s="80"/>
      <c r="D454" s="80"/>
      <c r="E454" s="80"/>
      <c r="F454" s="292"/>
      <c r="G454" s="76"/>
      <c r="H454" s="76"/>
      <c r="I454" s="76"/>
      <c r="J454" s="76"/>
      <c r="K454" s="76"/>
      <c r="L454" s="207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15.75" customHeight="1" x14ac:dyDescent="0.25">
      <c r="A455" s="3"/>
      <c r="B455" s="3"/>
      <c r="C455" s="80"/>
      <c r="D455" s="80"/>
      <c r="E455" s="80"/>
      <c r="F455" s="292"/>
      <c r="G455" s="76"/>
      <c r="H455" s="76"/>
      <c r="I455" s="76"/>
      <c r="J455" s="76"/>
      <c r="K455" s="76"/>
      <c r="L455" s="207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15.75" customHeight="1" x14ac:dyDescent="0.25">
      <c r="A456" s="3"/>
      <c r="B456" s="3"/>
      <c r="C456" s="80"/>
      <c r="D456" s="80"/>
      <c r="E456" s="80"/>
      <c r="F456" s="292"/>
      <c r="G456" s="76"/>
      <c r="H456" s="76"/>
      <c r="I456" s="76"/>
      <c r="J456" s="76"/>
      <c r="K456" s="76"/>
      <c r="L456" s="207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15.75" customHeight="1" x14ac:dyDescent="0.25">
      <c r="A457" s="3"/>
      <c r="B457" s="3"/>
      <c r="C457" s="80"/>
      <c r="D457" s="80"/>
      <c r="E457" s="80"/>
      <c r="F457" s="292"/>
      <c r="G457" s="76"/>
      <c r="H457" s="76"/>
      <c r="I457" s="76"/>
      <c r="J457" s="76"/>
      <c r="K457" s="76"/>
      <c r="L457" s="207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15.75" customHeight="1" x14ac:dyDescent="0.25">
      <c r="A458" s="3"/>
      <c r="B458" s="3"/>
      <c r="C458" s="80"/>
      <c r="D458" s="80"/>
      <c r="E458" s="80"/>
      <c r="F458" s="292"/>
      <c r="G458" s="76"/>
      <c r="H458" s="76"/>
      <c r="I458" s="76"/>
      <c r="J458" s="76"/>
      <c r="K458" s="76"/>
      <c r="L458" s="207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15.75" customHeight="1" x14ac:dyDescent="0.25">
      <c r="A459" s="3"/>
      <c r="B459" s="3"/>
      <c r="C459" s="80"/>
      <c r="D459" s="80"/>
      <c r="E459" s="80"/>
      <c r="F459" s="292"/>
      <c r="G459" s="76"/>
      <c r="H459" s="76"/>
      <c r="I459" s="76"/>
      <c r="J459" s="76"/>
      <c r="K459" s="76"/>
      <c r="L459" s="207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15.75" customHeight="1" x14ac:dyDescent="0.25">
      <c r="A460" s="3"/>
      <c r="B460" s="3"/>
      <c r="C460" s="80"/>
      <c r="D460" s="80"/>
      <c r="E460" s="80"/>
      <c r="F460" s="292"/>
      <c r="G460" s="76"/>
      <c r="H460" s="76"/>
      <c r="I460" s="76"/>
      <c r="J460" s="76"/>
      <c r="K460" s="76"/>
      <c r="L460" s="207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15.75" customHeight="1" x14ac:dyDescent="0.25">
      <c r="A461" s="3"/>
      <c r="B461" s="3"/>
      <c r="C461" s="80"/>
      <c r="D461" s="80"/>
      <c r="E461" s="80"/>
      <c r="F461" s="292"/>
      <c r="G461" s="76"/>
      <c r="H461" s="76"/>
      <c r="I461" s="76"/>
      <c r="J461" s="76"/>
      <c r="K461" s="76"/>
      <c r="L461" s="207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15.75" customHeight="1" x14ac:dyDescent="0.25">
      <c r="A462" s="3"/>
      <c r="B462" s="3"/>
      <c r="C462" s="80"/>
      <c r="D462" s="80"/>
      <c r="E462" s="80"/>
      <c r="F462" s="292"/>
      <c r="G462" s="76"/>
      <c r="H462" s="76"/>
      <c r="I462" s="76"/>
      <c r="J462" s="76"/>
      <c r="K462" s="76"/>
      <c r="L462" s="207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15.75" customHeight="1" x14ac:dyDescent="0.25">
      <c r="A463" s="3"/>
      <c r="B463" s="3"/>
      <c r="C463" s="80"/>
      <c r="D463" s="80"/>
      <c r="E463" s="80"/>
      <c r="F463" s="292"/>
      <c r="G463" s="76"/>
      <c r="H463" s="76"/>
      <c r="I463" s="76"/>
      <c r="J463" s="76"/>
      <c r="K463" s="76"/>
      <c r="L463" s="207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15.75" customHeight="1" x14ac:dyDescent="0.25">
      <c r="A464" s="3"/>
      <c r="B464" s="3"/>
      <c r="C464" s="80"/>
      <c r="D464" s="80"/>
      <c r="E464" s="80"/>
      <c r="F464" s="292"/>
      <c r="G464" s="76"/>
      <c r="H464" s="76"/>
      <c r="I464" s="76"/>
      <c r="J464" s="76"/>
      <c r="K464" s="76"/>
      <c r="L464" s="207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15.75" customHeight="1" x14ac:dyDescent="0.25">
      <c r="A465" s="3"/>
      <c r="B465" s="3"/>
      <c r="C465" s="80"/>
      <c r="D465" s="80"/>
      <c r="E465" s="80"/>
      <c r="F465" s="292"/>
      <c r="G465" s="76"/>
      <c r="H465" s="76"/>
      <c r="I465" s="76"/>
      <c r="J465" s="76"/>
      <c r="K465" s="76"/>
      <c r="L465" s="207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15.75" customHeight="1" x14ac:dyDescent="0.25">
      <c r="A466" s="3"/>
      <c r="B466" s="3"/>
      <c r="C466" s="80"/>
      <c r="D466" s="80"/>
      <c r="E466" s="80"/>
      <c r="F466" s="292"/>
      <c r="G466" s="76"/>
      <c r="H466" s="76"/>
      <c r="I466" s="76"/>
      <c r="J466" s="76"/>
      <c r="K466" s="76"/>
      <c r="L466" s="207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15.75" customHeight="1" x14ac:dyDescent="0.25">
      <c r="A467" s="3"/>
      <c r="B467" s="3"/>
      <c r="C467" s="80"/>
      <c r="D467" s="80"/>
      <c r="E467" s="80"/>
      <c r="F467" s="292"/>
      <c r="G467" s="76"/>
      <c r="H467" s="76"/>
      <c r="I467" s="76"/>
      <c r="J467" s="76"/>
      <c r="K467" s="76"/>
      <c r="L467" s="207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15.75" customHeight="1" x14ac:dyDescent="0.25">
      <c r="A468" s="3"/>
      <c r="B468" s="3"/>
      <c r="C468" s="80"/>
      <c r="D468" s="80"/>
      <c r="E468" s="80"/>
      <c r="F468" s="292"/>
      <c r="G468" s="76"/>
      <c r="H468" s="76"/>
      <c r="I468" s="76"/>
      <c r="J468" s="76"/>
      <c r="K468" s="76"/>
      <c r="L468" s="207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15.75" customHeight="1" x14ac:dyDescent="0.25">
      <c r="A469" s="3"/>
      <c r="B469" s="3"/>
      <c r="C469" s="80"/>
      <c r="D469" s="80"/>
      <c r="E469" s="80"/>
      <c r="F469" s="292"/>
      <c r="G469" s="76"/>
      <c r="H469" s="76"/>
      <c r="I469" s="76"/>
      <c r="J469" s="76"/>
      <c r="K469" s="76"/>
      <c r="L469" s="207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15.75" customHeight="1" x14ac:dyDescent="0.25">
      <c r="A470" s="3"/>
      <c r="B470" s="3"/>
      <c r="C470" s="80"/>
      <c r="D470" s="80"/>
      <c r="E470" s="80"/>
      <c r="F470" s="292"/>
      <c r="G470" s="76"/>
      <c r="H470" s="76"/>
      <c r="I470" s="76"/>
      <c r="J470" s="76"/>
      <c r="K470" s="76"/>
      <c r="L470" s="207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15.75" customHeight="1" x14ac:dyDescent="0.25">
      <c r="A471" s="3"/>
      <c r="B471" s="3"/>
      <c r="C471" s="80"/>
      <c r="D471" s="80"/>
      <c r="E471" s="80"/>
      <c r="F471" s="292"/>
      <c r="G471" s="76"/>
      <c r="H471" s="76"/>
      <c r="I471" s="76"/>
      <c r="J471" s="76"/>
      <c r="K471" s="76"/>
      <c r="L471" s="207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15.75" customHeight="1" x14ac:dyDescent="0.25">
      <c r="A472" s="3"/>
      <c r="B472" s="3"/>
      <c r="C472" s="80"/>
      <c r="D472" s="80"/>
      <c r="E472" s="80"/>
      <c r="F472" s="292"/>
      <c r="G472" s="76"/>
      <c r="H472" s="76"/>
      <c r="I472" s="76"/>
      <c r="J472" s="76"/>
      <c r="K472" s="76"/>
      <c r="L472" s="207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15.75" customHeight="1" x14ac:dyDescent="0.25">
      <c r="A473" s="3"/>
      <c r="B473" s="3"/>
      <c r="C473" s="80"/>
      <c r="D473" s="80"/>
      <c r="E473" s="80"/>
      <c r="F473" s="292"/>
      <c r="G473" s="76"/>
      <c r="H473" s="76"/>
      <c r="I473" s="76"/>
      <c r="J473" s="76"/>
      <c r="K473" s="76"/>
      <c r="L473" s="207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15.75" customHeight="1" x14ac:dyDescent="0.25">
      <c r="A474" s="3"/>
      <c r="B474" s="3"/>
      <c r="C474" s="80"/>
      <c r="D474" s="80"/>
      <c r="E474" s="80"/>
      <c r="F474" s="292"/>
      <c r="G474" s="76"/>
      <c r="H474" s="76"/>
      <c r="I474" s="76"/>
      <c r="J474" s="76"/>
      <c r="K474" s="76"/>
      <c r="L474" s="207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15.75" customHeight="1" x14ac:dyDescent="0.25">
      <c r="A475" s="3"/>
      <c r="B475" s="3"/>
      <c r="C475" s="80"/>
      <c r="D475" s="80"/>
      <c r="E475" s="80"/>
      <c r="F475" s="292"/>
      <c r="G475" s="76"/>
      <c r="H475" s="76"/>
      <c r="I475" s="76"/>
      <c r="J475" s="76"/>
      <c r="K475" s="76"/>
      <c r="L475" s="207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15.75" customHeight="1" x14ac:dyDescent="0.25">
      <c r="A476" s="3"/>
      <c r="B476" s="3"/>
      <c r="C476" s="80"/>
      <c r="D476" s="80"/>
      <c r="E476" s="80"/>
      <c r="F476" s="292"/>
      <c r="G476" s="76"/>
      <c r="H476" s="76"/>
      <c r="I476" s="76"/>
      <c r="J476" s="76"/>
      <c r="K476" s="76"/>
      <c r="L476" s="207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15.75" customHeight="1" x14ac:dyDescent="0.25">
      <c r="A477" s="3"/>
      <c r="B477" s="3"/>
      <c r="C477" s="80"/>
      <c r="D477" s="80"/>
      <c r="E477" s="80"/>
      <c r="F477" s="292"/>
      <c r="G477" s="76"/>
      <c r="H477" s="76"/>
      <c r="I477" s="76"/>
      <c r="J477" s="76"/>
      <c r="K477" s="76"/>
      <c r="L477" s="207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15.75" customHeight="1" x14ac:dyDescent="0.25">
      <c r="A478" s="3"/>
      <c r="B478" s="3"/>
      <c r="C478" s="80"/>
      <c r="D478" s="80"/>
      <c r="E478" s="80"/>
      <c r="F478" s="292"/>
      <c r="G478" s="76"/>
      <c r="H478" s="76"/>
      <c r="I478" s="76"/>
      <c r="J478" s="76"/>
      <c r="K478" s="76"/>
      <c r="L478" s="207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15.75" customHeight="1" x14ac:dyDescent="0.25">
      <c r="A479" s="3"/>
      <c r="B479" s="3"/>
      <c r="C479" s="80"/>
      <c r="D479" s="80"/>
      <c r="E479" s="80"/>
      <c r="F479" s="292"/>
      <c r="G479" s="76"/>
      <c r="H479" s="76"/>
      <c r="I479" s="76"/>
      <c r="J479" s="76"/>
      <c r="K479" s="76"/>
      <c r="L479" s="207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15.75" customHeight="1" x14ac:dyDescent="0.25">
      <c r="A480" s="3"/>
      <c r="B480" s="3"/>
      <c r="C480" s="80"/>
      <c r="D480" s="80"/>
      <c r="E480" s="80"/>
      <c r="F480" s="292"/>
      <c r="G480" s="76"/>
      <c r="H480" s="76"/>
      <c r="I480" s="76"/>
      <c r="J480" s="76"/>
      <c r="K480" s="76"/>
      <c r="L480" s="207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15.75" customHeight="1" x14ac:dyDescent="0.25">
      <c r="A481" s="3"/>
      <c r="B481" s="3"/>
      <c r="C481" s="80"/>
      <c r="D481" s="80"/>
      <c r="E481" s="80"/>
      <c r="F481" s="292"/>
      <c r="G481" s="76"/>
      <c r="H481" s="76"/>
      <c r="I481" s="76"/>
      <c r="J481" s="76"/>
      <c r="K481" s="76"/>
      <c r="L481" s="207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15.75" customHeight="1" x14ac:dyDescent="0.25">
      <c r="A482" s="3"/>
      <c r="B482" s="3"/>
      <c r="C482" s="80"/>
      <c r="D482" s="80"/>
      <c r="E482" s="80"/>
      <c r="F482" s="292"/>
      <c r="G482" s="76"/>
      <c r="H482" s="76"/>
      <c r="I482" s="76"/>
      <c r="J482" s="76"/>
      <c r="K482" s="76"/>
      <c r="L482" s="207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15.75" customHeight="1" x14ac:dyDescent="0.25">
      <c r="A483" s="3"/>
      <c r="B483" s="3"/>
      <c r="C483" s="80"/>
      <c r="D483" s="80"/>
      <c r="E483" s="80"/>
      <c r="F483" s="292"/>
      <c r="G483" s="76"/>
      <c r="H483" s="76"/>
      <c r="I483" s="76"/>
      <c r="J483" s="76"/>
      <c r="K483" s="76"/>
      <c r="L483" s="207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15.75" customHeight="1" x14ac:dyDescent="0.25">
      <c r="A484" s="3"/>
      <c r="B484" s="3"/>
      <c r="C484" s="80"/>
      <c r="D484" s="80"/>
      <c r="E484" s="80"/>
      <c r="F484" s="292"/>
      <c r="G484" s="76"/>
      <c r="H484" s="76"/>
      <c r="I484" s="76"/>
      <c r="J484" s="76"/>
      <c r="K484" s="76"/>
      <c r="L484" s="207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15.75" customHeight="1" x14ac:dyDescent="0.25">
      <c r="A485" s="3"/>
      <c r="B485" s="3"/>
      <c r="C485" s="80"/>
      <c r="D485" s="80"/>
      <c r="E485" s="80"/>
      <c r="F485" s="292"/>
      <c r="G485" s="76"/>
      <c r="H485" s="76"/>
      <c r="I485" s="76"/>
      <c r="J485" s="76"/>
      <c r="K485" s="76"/>
      <c r="L485" s="207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15.75" customHeight="1" x14ac:dyDescent="0.25">
      <c r="A486" s="3"/>
      <c r="B486" s="3"/>
      <c r="C486" s="80"/>
      <c r="D486" s="80"/>
      <c r="E486" s="80"/>
      <c r="F486" s="292"/>
      <c r="G486" s="76"/>
      <c r="H486" s="76"/>
      <c r="I486" s="76"/>
      <c r="J486" s="76"/>
      <c r="K486" s="76"/>
      <c r="L486" s="207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15.75" customHeight="1" x14ac:dyDescent="0.25">
      <c r="A487" s="3"/>
      <c r="B487" s="3"/>
      <c r="C487" s="80"/>
      <c r="D487" s="80"/>
      <c r="E487" s="80"/>
      <c r="F487" s="292"/>
      <c r="G487" s="76"/>
      <c r="H487" s="76"/>
      <c r="I487" s="76"/>
      <c r="J487" s="76"/>
      <c r="K487" s="76"/>
      <c r="L487" s="207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15.75" customHeight="1" x14ac:dyDescent="0.25">
      <c r="A488" s="3"/>
      <c r="B488" s="3"/>
      <c r="C488" s="80"/>
      <c r="D488" s="80"/>
      <c r="E488" s="80"/>
      <c r="F488" s="292"/>
      <c r="G488" s="76"/>
      <c r="H488" s="76"/>
      <c r="I488" s="76"/>
      <c r="J488" s="76"/>
      <c r="K488" s="76"/>
      <c r="L488" s="207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15.75" customHeight="1" x14ac:dyDescent="0.25">
      <c r="A489" s="3"/>
      <c r="B489" s="3"/>
      <c r="C489" s="80"/>
      <c r="D489" s="80"/>
      <c r="E489" s="80"/>
      <c r="F489" s="292"/>
      <c r="G489" s="76"/>
      <c r="H489" s="76"/>
      <c r="I489" s="76"/>
      <c r="J489" s="76"/>
      <c r="K489" s="76"/>
      <c r="L489" s="207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15.75" customHeight="1" x14ac:dyDescent="0.25">
      <c r="A490" s="3"/>
      <c r="B490" s="3"/>
      <c r="C490" s="80"/>
      <c r="D490" s="80"/>
      <c r="E490" s="80"/>
      <c r="F490" s="292"/>
      <c r="G490" s="76"/>
      <c r="H490" s="76"/>
      <c r="I490" s="76"/>
      <c r="J490" s="76"/>
      <c r="K490" s="76"/>
      <c r="L490" s="207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15.75" customHeight="1" x14ac:dyDescent="0.25">
      <c r="A491" s="3"/>
      <c r="B491" s="3"/>
      <c r="C491" s="80"/>
      <c r="D491" s="80"/>
      <c r="E491" s="80"/>
      <c r="F491" s="292"/>
      <c r="G491" s="76"/>
      <c r="H491" s="76"/>
      <c r="I491" s="76"/>
      <c r="J491" s="76"/>
      <c r="K491" s="76"/>
      <c r="L491" s="207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15.75" customHeight="1" x14ac:dyDescent="0.25">
      <c r="A492" s="3"/>
      <c r="B492" s="3"/>
      <c r="C492" s="80"/>
      <c r="D492" s="80"/>
      <c r="E492" s="80"/>
      <c r="F492" s="292"/>
      <c r="G492" s="76"/>
      <c r="H492" s="76"/>
      <c r="I492" s="76"/>
      <c r="J492" s="76"/>
      <c r="K492" s="76"/>
      <c r="L492" s="207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15.75" customHeight="1" x14ac:dyDescent="0.25">
      <c r="A493" s="3"/>
      <c r="B493" s="3"/>
      <c r="C493" s="80"/>
      <c r="D493" s="80"/>
      <c r="E493" s="80"/>
      <c r="F493" s="292"/>
      <c r="G493" s="76"/>
      <c r="H493" s="76"/>
      <c r="I493" s="76"/>
      <c r="J493" s="76"/>
      <c r="K493" s="76"/>
      <c r="L493" s="207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15.75" customHeight="1" x14ac:dyDescent="0.25">
      <c r="A494" s="3"/>
      <c r="B494" s="3"/>
      <c r="C494" s="80"/>
      <c r="D494" s="80"/>
      <c r="E494" s="80"/>
      <c r="F494" s="292"/>
      <c r="G494" s="76"/>
      <c r="H494" s="76"/>
      <c r="I494" s="76"/>
      <c r="J494" s="76"/>
      <c r="K494" s="76"/>
      <c r="L494" s="207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15.75" customHeight="1" x14ac:dyDescent="0.25">
      <c r="A495" s="3"/>
      <c r="B495" s="3"/>
      <c r="C495" s="80"/>
      <c r="D495" s="80"/>
      <c r="E495" s="80"/>
      <c r="F495" s="292"/>
      <c r="G495" s="76"/>
      <c r="H495" s="76"/>
      <c r="I495" s="76"/>
      <c r="J495" s="76"/>
      <c r="K495" s="76"/>
      <c r="L495" s="207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15.75" customHeight="1" x14ac:dyDescent="0.25">
      <c r="A496" s="3"/>
      <c r="B496" s="3"/>
      <c r="C496" s="80"/>
      <c r="D496" s="80"/>
      <c r="E496" s="80"/>
      <c r="F496" s="292"/>
      <c r="G496" s="76"/>
      <c r="H496" s="76"/>
      <c r="I496" s="76"/>
      <c r="J496" s="76"/>
      <c r="K496" s="76"/>
      <c r="L496" s="207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15.75" customHeight="1" x14ac:dyDescent="0.25">
      <c r="A497" s="3"/>
      <c r="B497" s="3"/>
      <c r="C497" s="80"/>
      <c r="D497" s="80"/>
      <c r="E497" s="80"/>
      <c r="F497" s="292"/>
      <c r="G497" s="76"/>
      <c r="H497" s="76"/>
      <c r="I497" s="76"/>
      <c r="J497" s="76"/>
      <c r="K497" s="76"/>
      <c r="L497" s="207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15.75" customHeight="1" x14ac:dyDescent="0.25">
      <c r="A498" s="3"/>
      <c r="B498" s="3"/>
      <c r="C498" s="80"/>
      <c r="D498" s="80"/>
      <c r="E498" s="80"/>
      <c r="F498" s="292"/>
      <c r="G498" s="76"/>
      <c r="H498" s="76"/>
      <c r="I498" s="76"/>
      <c r="J498" s="76"/>
      <c r="K498" s="76"/>
      <c r="L498" s="207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15.75" customHeight="1" x14ac:dyDescent="0.25">
      <c r="A499" s="3"/>
      <c r="B499" s="3"/>
      <c r="C499" s="80"/>
      <c r="D499" s="80"/>
      <c r="E499" s="80"/>
      <c r="F499" s="292"/>
      <c r="G499" s="76"/>
      <c r="H499" s="76"/>
      <c r="I499" s="76"/>
      <c r="J499" s="76"/>
      <c r="K499" s="76"/>
      <c r="L499" s="207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5.75" customHeight="1" x14ac:dyDescent="0.25">
      <c r="A500" s="3"/>
      <c r="B500" s="3"/>
      <c r="C500" s="80"/>
      <c r="D500" s="80"/>
      <c r="E500" s="80"/>
      <c r="F500" s="292"/>
      <c r="G500" s="76"/>
      <c r="H500" s="76"/>
      <c r="I500" s="76"/>
      <c r="J500" s="76"/>
      <c r="K500" s="76"/>
      <c r="L500" s="207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 ht="15.75" customHeight="1" x14ac:dyDescent="0.25">
      <c r="A501" s="3"/>
      <c r="B501" s="3"/>
      <c r="C501" s="80"/>
      <c r="D501" s="80"/>
      <c r="E501" s="80"/>
      <c r="F501" s="292"/>
      <c r="G501" s="76"/>
      <c r="H501" s="76"/>
      <c r="I501" s="76"/>
      <c r="J501" s="76"/>
      <c r="K501" s="76"/>
      <c r="L501" s="207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 ht="15.75" customHeight="1" x14ac:dyDescent="0.25">
      <c r="A502" s="3"/>
      <c r="B502" s="3"/>
      <c r="C502" s="80"/>
      <c r="D502" s="80"/>
      <c r="E502" s="80"/>
      <c r="F502" s="292"/>
      <c r="G502" s="76"/>
      <c r="H502" s="76"/>
      <c r="I502" s="76"/>
      <c r="J502" s="76"/>
      <c r="K502" s="76"/>
      <c r="L502" s="207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 ht="15.75" customHeight="1" x14ac:dyDescent="0.25">
      <c r="A503" s="3"/>
      <c r="B503" s="3"/>
      <c r="C503" s="80"/>
      <c r="D503" s="80"/>
      <c r="E503" s="80"/>
      <c r="F503" s="292"/>
      <c r="G503" s="76"/>
      <c r="H503" s="76"/>
      <c r="I503" s="76"/>
      <c r="J503" s="76"/>
      <c r="K503" s="76"/>
      <c r="L503" s="207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 ht="15.75" customHeight="1" x14ac:dyDescent="0.25">
      <c r="A504" s="3"/>
      <c r="B504" s="3"/>
      <c r="C504" s="80"/>
      <c r="D504" s="80"/>
      <c r="E504" s="80"/>
      <c r="F504" s="292"/>
      <c r="G504" s="76"/>
      <c r="H504" s="76"/>
      <c r="I504" s="76"/>
      <c r="J504" s="76"/>
      <c r="K504" s="76"/>
      <c r="L504" s="207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 ht="15.75" customHeight="1" x14ac:dyDescent="0.25">
      <c r="A505" s="3"/>
      <c r="B505" s="3"/>
      <c r="C505" s="80"/>
      <c r="D505" s="80"/>
      <c r="E505" s="80"/>
      <c r="F505" s="292"/>
      <c r="G505" s="76"/>
      <c r="H505" s="76"/>
      <c r="I505" s="76"/>
      <c r="J505" s="76"/>
      <c r="K505" s="76"/>
      <c r="L505" s="207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 ht="15.75" customHeight="1" x14ac:dyDescent="0.25">
      <c r="A506" s="3"/>
      <c r="B506" s="3"/>
      <c r="C506" s="80"/>
      <c r="D506" s="80"/>
      <c r="E506" s="80"/>
      <c r="F506" s="292"/>
      <c r="G506" s="76"/>
      <c r="H506" s="76"/>
      <c r="I506" s="76"/>
      <c r="J506" s="76"/>
      <c r="K506" s="76"/>
      <c r="L506" s="207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 ht="15.75" customHeight="1" x14ac:dyDescent="0.25">
      <c r="A507" s="3"/>
      <c r="B507" s="3"/>
      <c r="C507" s="80"/>
      <c r="D507" s="80"/>
      <c r="E507" s="80"/>
      <c r="F507" s="292"/>
      <c r="G507" s="76"/>
      <c r="H507" s="76"/>
      <c r="I507" s="76"/>
      <c r="J507" s="76"/>
      <c r="K507" s="76"/>
      <c r="L507" s="207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 ht="15.75" customHeight="1" x14ac:dyDescent="0.25">
      <c r="A508" s="3"/>
      <c r="B508" s="3"/>
      <c r="C508" s="80"/>
      <c r="D508" s="80"/>
      <c r="E508" s="80"/>
      <c r="F508" s="292"/>
      <c r="G508" s="76"/>
      <c r="H508" s="76"/>
      <c r="I508" s="76"/>
      <c r="J508" s="76"/>
      <c r="K508" s="76"/>
      <c r="L508" s="207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 ht="15.75" customHeight="1" x14ac:dyDescent="0.25">
      <c r="A509" s="3"/>
      <c r="B509" s="3"/>
      <c r="C509" s="80"/>
      <c r="D509" s="80"/>
      <c r="E509" s="80"/>
      <c r="F509" s="292"/>
      <c r="G509" s="76"/>
      <c r="H509" s="76"/>
      <c r="I509" s="76"/>
      <c r="J509" s="76"/>
      <c r="K509" s="76"/>
      <c r="L509" s="207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 ht="15.75" customHeight="1" x14ac:dyDescent="0.25">
      <c r="A510" s="3"/>
      <c r="B510" s="3"/>
      <c r="C510" s="80"/>
      <c r="D510" s="80"/>
      <c r="E510" s="80"/>
      <c r="F510" s="292"/>
      <c r="G510" s="76"/>
      <c r="H510" s="76"/>
      <c r="I510" s="76"/>
      <c r="J510" s="76"/>
      <c r="K510" s="76"/>
      <c r="L510" s="207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 ht="15.75" customHeight="1" x14ac:dyDescent="0.25">
      <c r="A511" s="3"/>
      <c r="B511" s="3"/>
      <c r="C511" s="80"/>
      <c r="D511" s="80"/>
      <c r="E511" s="80"/>
      <c r="F511" s="292"/>
      <c r="G511" s="76"/>
      <c r="H511" s="76"/>
      <c r="I511" s="76"/>
      <c r="J511" s="76"/>
      <c r="K511" s="76"/>
      <c r="L511" s="207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 ht="15.75" customHeight="1" x14ac:dyDescent="0.25">
      <c r="A512" s="3"/>
      <c r="B512" s="3"/>
      <c r="C512" s="80"/>
      <c r="D512" s="80"/>
      <c r="E512" s="80"/>
      <c r="F512" s="292"/>
      <c r="G512" s="76"/>
      <c r="H512" s="76"/>
      <c r="I512" s="76"/>
      <c r="J512" s="76"/>
      <c r="K512" s="76"/>
      <c r="L512" s="207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 ht="15.75" customHeight="1" x14ac:dyDescent="0.25">
      <c r="A513" s="3"/>
      <c r="B513" s="3"/>
      <c r="C513" s="80"/>
      <c r="D513" s="80"/>
      <c r="E513" s="80"/>
      <c r="F513" s="292"/>
      <c r="G513" s="76"/>
      <c r="H513" s="76"/>
      <c r="I513" s="76"/>
      <c r="J513" s="76"/>
      <c r="K513" s="76"/>
      <c r="L513" s="207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 ht="15.75" customHeight="1" x14ac:dyDescent="0.25">
      <c r="A514" s="3"/>
      <c r="B514" s="3"/>
      <c r="C514" s="80"/>
      <c r="D514" s="80"/>
      <c r="E514" s="80"/>
      <c r="F514" s="292"/>
      <c r="G514" s="76"/>
      <c r="H514" s="76"/>
      <c r="I514" s="76"/>
      <c r="J514" s="76"/>
      <c r="K514" s="76"/>
      <c r="L514" s="207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 ht="15.75" customHeight="1" x14ac:dyDescent="0.25">
      <c r="A515" s="3"/>
      <c r="B515" s="3"/>
      <c r="C515" s="80"/>
      <c r="D515" s="80"/>
      <c r="E515" s="80"/>
      <c r="F515" s="292"/>
      <c r="G515" s="76"/>
      <c r="H515" s="76"/>
      <c r="I515" s="76"/>
      <c r="J515" s="76"/>
      <c r="K515" s="76"/>
      <c r="L515" s="207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 ht="15.75" customHeight="1" x14ac:dyDescent="0.25">
      <c r="A516" s="3"/>
      <c r="B516" s="3"/>
      <c r="C516" s="80"/>
      <c r="D516" s="80"/>
      <c r="E516" s="80"/>
      <c r="F516" s="292"/>
      <c r="G516" s="76"/>
      <c r="H516" s="76"/>
      <c r="I516" s="76"/>
      <c r="J516" s="76"/>
      <c r="K516" s="76"/>
      <c r="L516" s="207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 ht="15.75" customHeight="1" x14ac:dyDescent="0.25">
      <c r="A517" s="3"/>
      <c r="B517" s="3"/>
      <c r="C517" s="80"/>
      <c r="D517" s="80"/>
      <c r="E517" s="80"/>
      <c r="F517" s="292"/>
      <c r="G517" s="76"/>
      <c r="H517" s="76"/>
      <c r="I517" s="76"/>
      <c r="J517" s="76"/>
      <c r="K517" s="76"/>
      <c r="L517" s="207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 ht="15.75" customHeight="1" x14ac:dyDescent="0.25">
      <c r="A518" s="3"/>
      <c r="B518" s="3"/>
      <c r="C518" s="80"/>
      <c r="D518" s="80"/>
      <c r="E518" s="80"/>
      <c r="F518" s="292"/>
      <c r="G518" s="76"/>
      <c r="H518" s="76"/>
      <c r="I518" s="76"/>
      <c r="J518" s="76"/>
      <c r="K518" s="76"/>
      <c r="L518" s="207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 ht="15.75" customHeight="1" x14ac:dyDescent="0.25">
      <c r="A519" s="3"/>
      <c r="B519" s="3"/>
      <c r="C519" s="80"/>
      <c r="D519" s="80"/>
      <c r="E519" s="80"/>
      <c r="F519" s="292"/>
      <c r="G519" s="76"/>
      <c r="H519" s="76"/>
      <c r="I519" s="76"/>
      <c r="J519" s="76"/>
      <c r="K519" s="76"/>
      <c r="L519" s="207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 ht="15.75" customHeight="1" x14ac:dyDescent="0.25">
      <c r="A520" s="3"/>
      <c r="B520" s="3"/>
      <c r="C520" s="80"/>
      <c r="D520" s="80"/>
      <c r="E520" s="80"/>
      <c r="F520" s="292"/>
      <c r="G520" s="76"/>
      <c r="H520" s="76"/>
      <c r="I520" s="76"/>
      <c r="J520" s="76"/>
      <c r="K520" s="76"/>
      <c r="L520" s="207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 ht="15.75" customHeight="1" x14ac:dyDescent="0.25">
      <c r="A521" s="3"/>
      <c r="B521" s="3"/>
      <c r="C521" s="80"/>
      <c r="D521" s="80"/>
      <c r="E521" s="80"/>
      <c r="F521" s="292"/>
      <c r="G521" s="76"/>
      <c r="H521" s="76"/>
      <c r="I521" s="76"/>
      <c r="J521" s="76"/>
      <c r="K521" s="76"/>
      <c r="L521" s="207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 ht="15.75" customHeight="1" x14ac:dyDescent="0.25">
      <c r="A522" s="3"/>
      <c r="B522" s="3"/>
      <c r="C522" s="80"/>
      <c r="D522" s="80"/>
      <c r="E522" s="80"/>
      <c r="F522" s="292"/>
      <c r="G522" s="76"/>
      <c r="H522" s="76"/>
      <c r="I522" s="76"/>
      <c r="J522" s="76"/>
      <c r="K522" s="76"/>
      <c r="L522" s="207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 ht="15.75" customHeight="1" x14ac:dyDescent="0.25">
      <c r="A523" s="3"/>
      <c r="B523" s="3"/>
      <c r="C523" s="80"/>
      <c r="D523" s="80"/>
      <c r="E523" s="80"/>
      <c r="F523" s="292"/>
      <c r="G523" s="76"/>
      <c r="H523" s="76"/>
      <c r="I523" s="76"/>
      <c r="J523" s="76"/>
      <c r="K523" s="76"/>
      <c r="L523" s="207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 ht="15.75" customHeight="1" x14ac:dyDescent="0.25">
      <c r="A524" s="3"/>
      <c r="B524" s="3"/>
      <c r="C524" s="80"/>
      <c r="D524" s="80"/>
      <c r="E524" s="80"/>
      <c r="F524" s="292"/>
      <c r="G524" s="76"/>
      <c r="H524" s="76"/>
      <c r="I524" s="76"/>
      <c r="J524" s="76"/>
      <c r="K524" s="76"/>
      <c r="L524" s="207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 ht="15.75" customHeight="1" x14ac:dyDescent="0.25">
      <c r="A525" s="3"/>
      <c r="B525" s="3"/>
      <c r="C525" s="80"/>
      <c r="D525" s="80"/>
      <c r="E525" s="80"/>
      <c r="F525" s="292"/>
      <c r="G525" s="76"/>
      <c r="H525" s="76"/>
      <c r="I525" s="76"/>
      <c r="J525" s="76"/>
      <c r="K525" s="76"/>
      <c r="L525" s="207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 ht="15.75" customHeight="1" x14ac:dyDescent="0.25">
      <c r="A526" s="3"/>
      <c r="B526" s="3"/>
      <c r="C526" s="80"/>
      <c r="D526" s="80"/>
      <c r="E526" s="80"/>
      <c r="F526" s="292"/>
      <c r="G526" s="76"/>
      <c r="H526" s="76"/>
      <c r="I526" s="76"/>
      <c r="J526" s="76"/>
      <c r="K526" s="76"/>
      <c r="L526" s="207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 ht="15.75" customHeight="1" x14ac:dyDescent="0.25">
      <c r="A527" s="3"/>
      <c r="B527" s="3"/>
      <c r="C527" s="80"/>
      <c r="D527" s="80"/>
      <c r="E527" s="80"/>
      <c r="F527" s="292"/>
      <c r="G527" s="76"/>
      <c r="H527" s="76"/>
      <c r="I527" s="76"/>
      <c r="J527" s="76"/>
      <c r="K527" s="76"/>
      <c r="L527" s="207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 ht="15.75" customHeight="1" x14ac:dyDescent="0.25">
      <c r="A528" s="3"/>
      <c r="B528" s="3"/>
      <c r="C528" s="80"/>
      <c r="D528" s="80"/>
      <c r="E528" s="80"/>
      <c r="F528" s="292"/>
      <c r="G528" s="76"/>
      <c r="H528" s="76"/>
      <c r="I528" s="76"/>
      <c r="J528" s="76"/>
      <c r="K528" s="76"/>
      <c r="L528" s="207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 ht="15.75" customHeight="1" x14ac:dyDescent="0.25">
      <c r="A529" s="3"/>
      <c r="B529" s="3"/>
      <c r="C529" s="80"/>
      <c r="D529" s="80"/>
      <c r="E529" s="80"/>
      <c r="F529" s="292"/>
      <c r="G529" s="76"/>
      <c r="H529" s="76"/>
      <c r="I529" s="76"/>
      <c r="J529" s="76"/>
      <c r="K529" s="76"/>
      <c r="L529" s="207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 ht="15.75" customHeight="1" x14ac:dyDescent="0.25">
      <c r="A530" s="3"/>
      <c r="B530" s="3"/>
      <c r="C530" s="80"/>
      <c r="D530" s="80"/>
      <c r="E530" s="80"/>
      <c r="F530" s="292"/>
      <c r="G530" s="76"/>
      <c r="H530" s="76"/>
      <c r="I530" s="76"/>
      <c r="J530" s="76"/>
      <c r="K530" s="76"/>
      <c r="L530" s="207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 ht="15.75" customHeight="1" x14ac:dyDescent="0.25">
      <c r="A531" s="3"/>
      <c r="B531" s="3"/>
      <c r="C531" s="80"/>
      <c r="D531" s="80"/>
      <c r="E531" s="80"/>
      <c r="F531" s="292"/>
      <c r="G531" s="76"/>
      <c r="H531" s="76"/>
      <c r="I531" s="76"/>
      <c r="J531" s="76"/>
      <c r="K531" s="76"/>
      <c r="L531" s="207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 ht="15.75" customHeight="1" x14ac:dyDescent="0.25">
      <c r="A532" s="3"/>
      <c r="B532" s="3"/>
      <c r="C532" s="80"/>
      <c r="D532" s="80"/>
      <c r="E532" s="80"/>
      <c r="F532" s="292"/>
      <c r="G532" s="76"/>
      <c r="H532" s="76"/>
      <c r="I532" s="76"/>
      <c r="J532" s="76"/>
      <c r="K532" s="76"/>
      <c r="L532" s="207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 ht="15.75" customHeight="1" x14ac:dyDescent="0.25">
      <c r="A533" s="3"/>
      <c r="B533" s="3"/>
      <c r="C533" s="80"/>
      <c r="D533" s="80"/>
      <c r="E533" s="80"/>
      <c r="F533" s="292"/>
      <c r="G533" s="76"/>
      <c r="H533" s="76"/>
      <c r="I533" s="76"/>
      <c r="J533" s="76"/>
      <c r="K533" s="76"/>
      <c r="L533" s="207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 ht="15.75" customHeight="1" x14ac:dyDescent="0.25">
      <c r="A534" s="3"/>
      <c r="B534" s="3"/>
      <c r="C534" s="80"/>
      <c r="D534" s="80"/>
      <c r="E534" s="80"/>
      <c r="F534" s="292"/>
      <c r="G534" s="76"/>
      <c r="H534" s="76"/>
      <c r="I534" s="76"/>
      <c r="J534" s="76"/>
      <c r="K534" s="76"/>
      <c r="L534" s="207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 ht="15.75" customHeight="1" x14ac:dyDescent="0.25">
      <c r="A535" s="3"/>
      <c r="B535" s="3"/>
      <c r="C535" s="80"/>
      <c r="D535" s="80"/>
      <c r="E535" s="80"/>
      <c r="F535" s="292"/>
      <c r="G535" s="76"/>
      <c r="H535" s="76"/>
      <c r="I535" s="76"/>
      <c r="J535" s="76"/>
      <c r="K535" s="76"/>
      <c r="L535" s="207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 ht="15.75" customHeight="1" x14ac:dyDescent="0.25">
      <c r="A536" s="3"/>
      <c r="B536" s="3"/>
      <c r="C536" s="80"/>
      <c r="D536" s="80"/>
      <c r="E536" s="80"/>
      <c r="F536" s="292"/>
      <c r="G536" s="76"/>
      <c r="H536" s="76"/>
      <c r="I536" s="76"/>
      <c r="J536" s="76"/>
      <c r="K536" s="76"/>
      <c r="L536" s="207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 ht="15.75" customHeight="1" x14ac:dyDescent="0.25">
      <c r="A537" s="3"/>
      <c r="B537" s="3"/>
      <c r="C537" s="80"/>
      <c r="D537" s="80"/>
      <c r="E537" s="80"/>
      <c r="F537" s="292"/>
      <c r="G537" s="76"/>
      <c r="H537" s="76"/>
      <c r="I537" s="76"/>
      <c r="J537" s="76"/>
      <c r="K537" s="76"/>
      <c r="L537" s="207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 ht="15.75" customHeight="1" x14ac:dyDescent="0.25">
      <c r="A538" s="3"/>
      <c r="B538" s="3"/>
      <c r="C538" s="80"/>
      <c r="D538" s="80"/>
      <c r="E538" s="80"/>
      <c r="F538" s="292"/>
      <c r="G538" s="76"/>
      <c r="H538" s="76"/>
      <c r="I538" s="76"/>
      <c r="J538" s="76"/>
      <c r="K538" s="76"/>
      <c r="L538" s="207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 ht="15.75" customHeight="1" x14ac:dyDescent="0.25">
      <c r="A539" s="3"/>
      <c r="B539" s="3"/>
      <c r="C539" s="80"/>
      <c r="D539" s="80"/>
      <c r="E539" s="80"/>
      <c r="F539" s="292"/>
      <c r="G539" s="76"/>
      <c r="H539" s="76"/>
      <c r="I539" s="76"/>
      <c r="J539" s="76"/>
      <c r="K539" s="76"/>
      <c r="L539" s="207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 ht="15.75" customHeight="1" x14ac:dyDescent="0.25">
      <c r="A540" s="3"/>
      <c r="B540" s="3"/>
      <c r="C540" s="80"/>
      <c r="D540" s="80"/>
      <c r="E540" s="80"/>
      <c r="F540" s="292"/>
      <c r="G540" s="76"/>
      <c r="H540" s="76"/>
      <c r="I540" s="76"/>
      <c r="J540" s="76"/>
      <c r="K540" s="76"/>
      <c r="L540" s="207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 ht="15.75" customHeight="1" x14ac:dyDescent="0.25">
      <c r="A541" s="3"/>
      <c r="B541" s="3"/>
      <c r="C541" s="80"/>
      <c r="D541" s="80"/>
      <c r="E541" s="80"/>
      <c r="F541" s="292"/>
      <c r="G541" s="76"/>
      <c r="H541" s="76"/>
      <c r="I541" s="76"/>
      <c r="J541" s="76"/>
      <c r="K541" s="76"/>
      <c r="L541" s="207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 ht="15.75" customHeight="1" x14ac:dyDescent="0.25">
      <c r="A542" s="3"/>
      <c r="B542" s="3"/>
      <c r="C542" s="80"/>
      <c r="D542" s="80"/>
      <c r="E542" s="80"/>
      <c r="F542" s="292"/>
      <c r="G542" s="76"/>
      <c r="H542" s="76"/>
      <c r="I542" s="76"/>
      <c r="J542" s="76"/>
      <c r="K542" s="76"/>
      <c r="L542" s="207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 ht="15.75" customHeight="1" x14ac:dyDescent="0.25">
      <c r="A543" s="3"/>
      <c r="B543" s="3"/>
      <c r="C543" s="80"/>
      <c r="D543" s="80"/>
      <c r="E543" s="80"/>
      <c r="F543" s="292"/>
      <c r="G543" s="76"/>
      <c r="H543" s="76"/>
      <c r="I543" s="76"/>
      <c r="J543" s="76"/>
      <c r="K543" s="76"/>
      <c r="L543" s="207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 ht="15.75" customHeight="1" x14ac:dyDescent="0.25">
      <c r="A544" s="3"/>
      <c r="B544" s="3"/>
      <c r="C544" s="80"/>
      <c r="D544" s="80"/>
      <c r="E544" s="80"/>
      <c r="F544" s="292"/>
      <c r="G544" s="76"/>
      <c r="H544" s="76"/>
      <c r="I544" s="76"/>
      <c r="J544" s="76"/>
      <c r="K544" s="76"/>
      <c r="L544" s="207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 ht="15.75" customHeight="1" x14ac:dyDescent="0.25">
      <c r="A545" s="3"/>
      <c r="B545" s="3"/>
      <c r="C545" s="80"/>
      <c r="D545" s="80"/>
      <c r="E545" s="80"/>
      <c r="F545" s="292"/>
      <c r="G545" s="76"/>
      <c r="H545" s="76"/>
      <c r="I545" s="76"/>
      <c r="J545" s="76"/>
      <c r="K545" s="76"/>
      <c r="L545" s="207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 ht="15.75" customHeight="1" x14ac:dyDescent="0.25">
      <c r="A546" s="3"/>
      <c r="B546" s="3"/>
      <c r="C546" s="80"/>
      <c r="D546" s="80"/>
      <c r="E546" s="80"/>
      <c r="F546" s="292"/>
      <c r="G546" s="76"/>
      <c r="H546" s="76"/>
      <c r="I546" s="76"/>
      <c r="J546" s="76"/>
      <c r="K546" s="76"/>
      <c r="L546" s="207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 ht="15.75" customHeight="1" x14ac:dyDescent="0.25">
      <c r="A547" s="3"/>
      <c r="B547" s="3"/>
      <c r="C547" s="80"/>
      <c r="D547" s="80"/>
      <c r="E547" s="80"/>
      <c r="F547" s="292"/>
      <c r="G547" s="76"/>
      <c r="H547" s="76"/>
      <c r="I547" s="76"/>
      <c r="J547" s="76"/>
      <c r="K547" s="76"/>
      <c r="L547" s="207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 ht="15.75" customHeight="1" x14ac:dyDescent="0.25">
      <c r="A548" s="3"/>
      <c r="B548" s="3"/>
      <c r="C548" s="80"/>
      <c r="D548" s="80"/>
      <c r="E548" s="80"/>
      <c r="F548" s="292"/>
      <c r="G548" s="76"/>
      <c r="H548" s="76"/>
      <c r="I548" s="76"/>
      <c r="J548" s="76"/>
      <c r="K548" s="76"/>
      <c r="L548" s="207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 ht="15.75" customHeight="1" x14ac:dyDescent="0.25">
      <c r="A549" s="3"/>
      <c r="B549" s="3"/>
      <c r="C549" s="80"/>
      <c r="D549" s="80"/>
      <c r="E549" s="80"/>
      <c r="F549" s="292"/>
      <c r="G549" s="76"/>
      <c r="H549" s="76"/>
      <c r="I549" s="76"/>
      <c r="J549" s="76"/>
      <c r="K549" s="76"/>
      <c r="L549" s="207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 ht="15.75" customHeight="1" x14ac:dyDescent="0.25">
      <c r="A550" s="3"/>
      <c r="B550" s="3"/>
      <c r="C550" s="80"/>
      <c r="D550" s="80"/>
      <c r="E550" s="80"/>
      <c r="F550" s="292"/>
      <c r="G550" s="76"/>
      <c r="H550" s="76"/>
      <c r="I550" s="76"/>
      <c r="J550" s="76"/>
      <c r="K550" s="76"/>
      <c r="L550" s="207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 ht="15.75" customHeight="1" x14ac:dyDescent="0.25">
      <c r="A551" s="3"/>
      <c r="B551" s="3"/>
      <c r="C551" s="80"/>
      <c r="D551" s="80"/>
      <c r="E551" s="80"/>
      <c r="F551" s="292"/>
      <c r="G551" s="76"/>
      <c r="H551" s="76"/>
      <c r="I551" s="76"/>
      <c r="J551" s="76"/>
      <c r="K551" s="76"/>
      <c r="L551" s="207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 ht="15.75" customHeight="1" x14ac:dyDescent="0.25">
      <c r="A552" s="3"/>
      <c r="B552" s="3"/>
      <c r="C552" s="80"/>
      <c r="D552" s="80"/>
      <c r="E552" s="80"/>
      <c r="F552" s="292"/>
      <c r="G552" s="76"/>
      <c r="H552" s="76"/>
      <c r="I552" s="76"/>
      <c r="J552" s="76"/>
      <c r="K552" s="76"/>
      <c r="L552" s="207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 ht="15.75" customHeight="1" x14ac:dyDescent="0.25">
      <c r="A553" s="3"/>
      <c r="B553" s="3"/>
      <c r="C553" s="80"/>
      <c r="D553" s="80"/>
      <c r="E553" s="80"/>
      <c r="F553" s="292"/>
      <c r="G553" s="76"/>
      <c r="H553" s="76"/>
      <c r="I553" s="76"/>
      <c r="J553" s="76"/>
      <c r="K553" s="76"/>
      <c r="L553" s="207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 ht="15.75" customHeight="1" x14ac:dyDescent="0.25">
      <c r="A554" s="3"/>
      <c r="B554" s="3"/>
      <c r="C554" s="80"/>
      <c r="D554" s="80"/>
      <c r="E554" s="80"/>
      <c r="F554" s="292"/>
      <c r="G554" s="76"/>
      <c r="H554" s="76"/>
      <c r="I554" s="76"/>
      <c r="J554" s="76"/>
      <c r="K554" s="76"/>
      <c r="L554" s="207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 ht="15.75" customHeight="1" x14ac:dyDescent="0.25">
      <c r="A555" s="3"/>
      <c r="B555" s="3"/>
      <c r="C555" s="80"/>
      <c r="D555" s="80"/>
      <c r="E555" s="80"/>
      <c r="F555" s="292"/>
      <c r="G555" s="76"/>
      <c r="H555" s="76"/>
      <c r="I555" s="76"/>
      <c r="J555" s="76"/>
      <c r="K555" s="76"/>
      <c r="L555" s="207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 ht="15.75" customHeight="1" x14ac:dyDescent="0.25">
      <c r="A556" s="3"/>
      <c r="B556" s="3"/>
      <c r="C556" s="80"/>
      <c r="D556" s="80"/>
      <c r="E556" s="80"/>
      <c r="F556" s="292"/>
      <c r="G556" s="76"/>
      <c r="H556" s="76"/>
      <c r="I556" s="76"/>
      <c r="J556" s="76"/>
      <c r="K556" s="76"/>
      <c r="L556" s="207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 ht="15.75" customHeight="1" x14ac:dyDescent="0.25">
      <c r="A557" s="3"/>
      <c r="B557" s="3"/>
      <c r="C557" s="80"/>
      <c r="D557" s="80"/>
      <c r="E557" s="80"/>
      <c r="F557" s="292"/>
      <c r="G557" s="76"/>
      <c r="H557" s="76"/>
      <c r="I557" s="76"/>
      <c r="J557" s="76"/>
      <c r="K557" s="76"/>
      <c r="L557" s="207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 ht="15.75" customHeight="1" x14ac:dyDescent="0.25">
      <c r="A558" s="3"/>
      <c r="B558" s="3"/>
      <c r="C558" s="80"/>
      <c r="D558" s="80"/>
      <c r="E558" s="80"/>
      <c r="F558" s="292"/>
      <c r="G558" s="76"/>
      <c r="H558" s="76"/>
      <c r="I558" s="76"/>
      <c r="J558" s="76"/>
      <c r="K558" s="76"/>
      <c r="L558" s="207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 ht="15.75" customHeight="1" x14ac:dyDescent="0.25">
      <c r="A559" s="3"/>
      <c r="B559" s="3"/>
      <c r="C559" s="80"/>
      <c r="D559" s="80"/>
      <c r="E559" s="80"/>
      <c r="F559" s="292"/>
      <c r="G559" s="76"/>
      <c r="H559" s="76"/>
      <c r="I559" s="76"/>
      <c r="J559" s="76"/>
      <c r="K559" s="76"/>
      <c r="L559" s="207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 ht="15.75" customHeight="1" x14ac:dyDescent="0.25">
      <c r="A560" s="3"/>
      <c r="B560" s="3"/>
      <c r="C560" s="80"/>
      <c r="D560" s="80"/>
      <c r="E560" s="80"/>
      <c r="F560" s="292"/>
      <c r="G560" s="76"/>
      <c r="H560" s="76"/>
      <c r="I560" s="76"/>
      <c r="J560" s="76"/>
      <c r="K560" s="76"/>
      <c r="L560" s="207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 ht="15.75" customHeight="1" x14ac:dyDescent="0.25">
      <c r="A561" s="3"/>
      <c r="B561" s="3"/>
      <c r="C561" s="80"/>
      <c r="D561" s="80"/>
      <c r="E561" s="80"/>
      <c r="F561" s="292"/>
      <c r="G561" s="76"/>
      <c r="H561" s="76"/>
      <c r="I561" s="76"/>
      <c r="J561" s="76"/>
      <c r="K561" s="76"/>
      <c r="L561" s="207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 ht="15.75" customHeight="1" x14ac:dyDescent="0.25">
      <c r="A562" s="3"/>
      <c r="B562" s="3"/>
      <c r="C562" s="80"/>
      <c r="D562" s="80"/>
      <c r="E562" s="80"/>
      <c r="F562" s="292"/>
      <c r="G562" s="76"/>
      <c r="H562" s="76"/>
      <c r="I562" s="76"/>
      <c r="J562" s="76"/>
      <c r="K562" s="76"/>
      <c r="L562" s="207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 ht="15.75" customHeight="1" x14ac:dyDescent="0.25">
      <c r="A563" s="3"/>
      <c r="B563" s="3"/>
      <c r="C563" s="80"/>
      <c r="D563" s="80"/>
      <c r="E563" s="80"/>
      <c r="F563" s="292"/>
      <c r="G563" s="76"/>
      <c r="H563" s="76"/>
      <c r="I563" s="76"/>
      <c r="J563" s="76"/>
      <c r="K563" s="76"/>
      <c r="L563" s="207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 ht="15.75" customHeight="1" x14ac:dyDescent="0.25">
      <c r="A564" s="3"/>
      <c r="B564" s="3"/>
      <c r="C564" s="80"/>
      <c r="D564" s="80"/>
      <c r="E564" s="80"/>
      <c r="F564" s="292"/>
      <c r="G564" s="76"/>
      <c r="H564" s="76"/>
      <c r="I564" s="76"/>
      <c r="J564" s="76"/>
      <c r="K564" s="76"/>
      <c r="L564" s="207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 ht="15.75" customHeight="1" x14ac:dyDescent="0.25">
      <c r="A565" s="3"/>
      <c r="B565" s="3"/>
      <c r="C565" s="80"/>
      <c r="D565" s="80"/>
      <c r="E565" s="80"/>
      <c r="F565" s="292"/>
      <c r="G565" s="76"/>
      <c r="H565" s="76"/>
      <c r="I565" s="76"/>
      <c r="J565" s="76"/>
      <c r="K565" s="76"/>
      <c r="L565" s="207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 ht="15.75" customHeight="1" x14ac:dyDescent="0.25">
      <c r="A566" s="3"/>
      <c r="B566" s="3"/>
      <c r="C566" s="80"/>
      <c r="D566" s="80"/>
      <c r="E566" s="80"/>
      <c r="F566" s="292"/>
      <c r="G566" s="76"/>
      <c r="H566" s="76"/>
      <c r="I566" s="76"/>
      <c r="J566" s="76"/>
      <c r="K566" s="76"/>
      <c r="L566" s="207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 ht="15.75" customHeight="1" x14ac:dyDescent="0.25">
      <c r="A567" s="3"/>
      <c r="B567" s="3"/>
      <c r="C567" s="80"/>
      <c r="D567" s="80"/>
      <c r="E567" s="80"/>
      <c r="F567" s="292"/>
      <c r="G567" s="76"/>
      <c r="H567" s="76"/>
      <c r="I567" s="76"/>
      <c r="J567" s="76"/>
      <c r="K567" s="76"/>
      <c r="L567" s="207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 ht="15.75" customHeight="1" x14ac:dyDescent="0.25">
      <c r="A568" s="3"/>
      <c r="B568" s="3"/>
      <c r="C568" s="80"/>
      <c r="D568" s="80"/>
      <c r="E568" s="80"/>
      <c r="F568" s="292"/>
      <c r="G568" s="76"/>
      <c r="H568" s="76"/>
      <c r="I568" s="76"/>
      <c r="J568" s="76"/>
      <c r="K568" s="76"/>
      <c r="L568" s="207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 ht="15.75" customHeight="1" x14ac:dyDescent="0.25">
      <c r="A569" s="3"/>
      <c r="B569" s="3"/>
      <c r="C569" s="80"/>
      <c r="D569" s="80"/>
      <c r="E569" s="80"/>
      <c r="F569" s="292"/>
      <c r="G569" s="76"/>
      <c r="H569" s="76"/>
      <c r="I569" s="76"/>
      <c r="J569" s="76"/>
      <c r="K569" s="76"/>
      <c r="L569" s="207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 ht="15.75" customHeight="1" x14ac:dyDescent="0.25">
      <c r="A570" s="3"/>
      <c r="B570" s="3"/>
      <c r="C570" s="80"/>
      <c r="D570" s="80"/>
      <c r="E570" s="80"/>
      <c r="F570" s="292"/>
      <c r="G570" s="76"/>
      <c r="H570" s="76"/>
      <c r="I570" s="76"/>
      <c r="J570" s="76"/>
      <c r="K570" s="76"/>
      <c r="L570" s="207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 ht="15.75" customHeight="1" x14ac:dyDescent="0.25">
      <c r="A571" s="3"/>
      <c r="B571" s="3"/>
      <c r="C571" s="80"/>
      <c r="D571" s="80"/>
      <c r="E571" s="80"/>
      <c r="F571" s="292"/>
      <c r="G571" s="76"/>
      <c r="H571" s="76"/>
      <c r="I571" s="76"/>
      <c r="J571" s="76"/>
      <c r="K571" s="76"/>
      <c r="L571" s="207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 ht="15.75" customHeight="1" x14ac:dyDescent="0.25">
      <c r="A572" s="3"/>
      <c r="B572" s="3"/>
      <c r="C572" s="80"/>
      <c r="D572" s="80"/>
      <c r="E572" s="80"/>
      <c r="F572" s="292"/>
      <c r="G572" s="76"/>
      <c r="H572" s="76"/>
      <c r="I572" s="76"/>
      <c r="J572" s="76"/>
      <c r="K572" s="76"/>
      <c r="L572" s="207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 ht="15.75" customHeight="1" x14ac:dyDescent="0.25">
      <c r="A573" s="3"/>
      <c r="B573" s="3"/>
      <c r="C573" s="80"/>
      <c r="D573" s="80"/>
      <c r="E573" s="80"/>
      <c r="F573" s="292"/>
      <c r="G573" s="76"/>
      <c r="H573" s="76"/>
      <c r="I573" s="76"/>
      <c r="J573" s="76"/>
      <c r="K573" s="76"/>
      <c r="L573" s="207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 ht="15.75" customHeight="1" x14ac:dyDescent="0.25">
      <c r="A574" s="3"/>
      <c r="B574" s="3"/>
      <c r="C574" s="80"/>
      <c r="D574" s="80"/>
      <c r="E574" s="80"/>
      <c r="F574" s="292"/>
      <c r="G574" s="76"/>
      <c r="H574" s="76"/>
      <c r="I574" s="76"/>
      <c r="J574" s="76"/>
      <c r="K574" s="76"/>
      <c r="L574" s="207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 ht="15.75" customHeight="1" x14ac:dyDescent="0.25">
      <c r="A575" s="3"/>
      <c r="B575" s="3"/>
      <c r="C575" s="80"/>
      <c r="D575" s="80"/>
      <c r="E575" s="80"/>
      <c r="F575" s="292"/>
      <c r="G575" s="76"/>
      <c r="H575" s="76"/>
      <c r="I575" s="76"/>
      <c r="J575" s="76"/>
      <c r="K575" s="76"/>
      <c r="L575" s="207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 ht="15.75" customHeight="1" x14ac:dyDescent="0.25">
      <c r="A576" s="3"/>
      <c r="B576" s="3"/>
      <c r="C576" s="80"/>
      <c r="D576" s="80"/>
      <c r="E576" s="80"/>
      <c r="F576" s="292"/>
      <c r="G576" s="76"/>
      <c r="H576" s="76"/>
      <c r="I576" s="76"/>
      <c r="J576" s="76"/>
      <c r="K576" s="76"/>
      <c r="L576" s="207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 ht="15.75" customHeight="1" x14ac:dyDescent="0.25">
      <c r="A577" s="3"/>
      <c r="B577" s="3"/>
      <c r="C577" s="80"/>
      <c r="D577" s="80"/>
      <c r="E577" s="80"/>
      <c r="F577" s="292"/>
      <c r="G577" s="76"/>
      <c r="H577" s="76"/>
      <c r="I577" s="76"/>
      <c r="J577" s="76"/>
      <c r="K577" s="76"/>
      <c r="L577" s="207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 ht="15.75" customHeight="1" x14ac:dyDescent="0.25">
      <c r="A578" s="3"/>
      <c r="B578" s="3"/>
      <c r="C578" s="80"/>
      <c r="D578" s="80"/>
      <c r="E578" s="80"/>
      <c r="F578" s="292"/>
      <c r="G578" s="76"/>
      <c r="H578" s="76"/>
      <c r="I578" s="76"/>
      <c r="J578" s="76"/>
      <c r="K578" s="76"/>
      <c r="L578" s="207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 ht="15.75" customHeight="1" x14ac:dyDescent="0.25">
      <c r="A579" s="3"/>
      <c r="B579" s="3"/>
      <c r="C579" s="80"/>
      <c r="D579" s="80"/>
      <c r="E579" s="80"/>
      <c r="F579" s="292"/>
      <c r="G579" s="76"/>
      <c r="H579" s="76"/>
      <c r="I579" s="76"/>
      <c r="J579" s="76"/>
      <c r="K579" s="76"/>
      <c r="L579" s="207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 ht="15.75" customHeight="1" x14ac:dyDescent="0.25">
      <c r="A580" s="3"/>
      <c r="B580" s="3"/>
      <c r="C580" s="80"/>
      <c r="D580" s="80"/>
      <c r="E580" s="80"/>
      <c r="F580" s="292"/>
      <c r="G580" s="76"/>
      <c r="H580" s="76"/>
      <c r="I580" s="76"/>
      <c r="J580" s="76"/>
      <c r="K580" s="76"/>
      <c r="L580" s="207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 ht="15.75" customHeight="1" x14ac:dyDescent="0.25">
      <c r="A581" s="3"/>
      <c r="B581" s="3"/>
      <c r="C581" s="80"/>
      <c r="D581" s="80"/>
      <c r="E581" s="80"/>
      <c r="F581" s="292"/>
      <c r="G581" s="76"/>
      <c r="H581" s="76"/>
      <c r="I581" s="76"/>
      <c r="J581" s="76"/>
      <c r="K581" s="76"/>
      <c r="L581" s="207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 ht="15.75" customHeight="1" x14ac:dyDescent="0.25">
      <c r="A582" s="3"/>
      <c r="B582" s="3"/>
      <c r="C582" s="80"/>
      <c r="D582" s="80"/>
      <c r="E582" s="80"/>
      <c r="F582" s="292"/>
      <c r="G582" s="76"/>
      <c r="H582" s="76"/>
      <c r="I582" s="76"/>
      <c r="J582" s="76"/>
      <c r="K582" s="76"/>
      <c r="L582" s="207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 ht="15.75" customHeight="1" x14ac:dyDescent="0.25">
      <c r="A583" s="3"/>
      <c r="B583" s="3"/>
      <c r="C583" s="80"/>
      <c r="D583" s="80"/>
      <c r="E583" s="80"/>
      <c r="F583" s="292"/>
      <c r="G583" s="76"/>
      <c r="H583" s="76"/>
      <c r="I583" s="76"/>
      <c r="J583" s="76"/>
      <c r="K583" s="76"/>
      <c r="L583" s="207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 ht="15.75" customHeight="1" x14ac:dyDescent="0.25">
      <c r="A584" s="3"/>
      <c r="B584" s="3"/>
      <c r="C584" s="80"/>
      <c r="D584" s="80"/>
      <c r="E584" s="80"/>
      <c r="F584" s="292"/>
      <c r="G584" s="76"/>
      <c r="H584" s="76"/>
      <c r="I584" s="76"/>
      <c r="J584" s="76"/>
      <c r="K584" s="76"/>
      <c r="L584" s="207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 ht="15.75" customHeight="1" x14ac:dyDescent="0.25">
      <c r="A585" s="3"/>
      <c r="B585" s="3"/>
      <c r="C585" s="80"/>
      <c r="D585" s="80"/>
      <c r="E585" s="80"/>
      <c r="F585" s="292"/>
      <c r="G585" s="76"/>
      <c r="H585" s="76"/>
      <c r="I585" s="76"/>
      <c r="J585" s="76"/>
      <c r="K585" s="76"/>
      <c r="L585" s="207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 ht="15.75" customHeight="1" x14ac:dyDescent="0.25">
      <c r="A586" s="3"/>
      <c r="B586" s="3"/>
      <c r="C586" s="80"/>
      <c r="D586" s="80"/>
      <c r="E586" s="80"/>
      <c r="F586" s="292"/>
      <c r="G586" s="76"/>
      <c r="H586" s="76"/>
      <c r="I586" s="76"/>
      <c r="J586" s="76"/>
      <c r="K586" s="76"/>
      <c r="L586" s="207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 ht="15.75" customHeight="1" x14ac:dyDescent="0.25">
      <c r="A587" s="3"/>
      <c r="B587" s="3"/>
      <c r="C587" s="80"/>
      <c r="D587" s="80"/>
      <c r="E587" s="80"/>
      <c r="F587" s="292"/>
      <c r="G587" s="76"/>
      <c r="H587" s="76"/>
      <c r="I587" s="76"/>
      <c r="J587" s="76"/>
      <c r="K587" s="76"/>
      <c r="L587" s="207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 ht="15.75" customHeight="1" x14ac:dyDescent="0.25">
      <c r="A588" s="3"/>
      <c r="B588" s="3"/>
      <c r="C588" s="80"/>
      <c r="D588" s="80"/>
      <c r="E588" s="80"/>
      <c r="F588" s="292"/>
      <c r="G588" s="76"/>
      <c r="H588" s="76"/>
      <c r="I588" s="76"/>
      <c r="J588" s="76"/>
      <c r="K588" s="76"/>
      <c r="L588" s="207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 ht="15.75" customHeight="1" x14ac:dyDescent="0.25">
      <c r="A589" s="3"/>
      <c r="B589" s="3"/>
      <c r="C589" s="80"/>
      <c r="D589" s="80"/>
      <c r="E589" s="80"/>
      <c r="F589" s="292"/>
      <c r="G589" s="76"/>
      <c r="H589" s="76"/>
      <c r="I589" s="76"/>
      <c r="J589" s="76"/>
      <c r="K589" s="76"/>
      <c r="L589" s="207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 ht="15.75" customHeight="1" x14ac:dyDescent="0.25">
      <c r="A590" s="3"/>
      <c r="B590" s="3"/>
      <c r="C590" s="80"/>
      <c r="D590" s="80"/>
      <c r="E590" s="80"/>
      <c r="F590" s="292"/>
      <c r="G590" s="76"/>
      <c r="H590" s="76"/>
      <c r="I590" s="76"/>
      <c r="J590" s="76"/>
      <c r="K590" s="76"/>
      <c r="L590" s="207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 ht="15.75" customHeight="1" x14ac:dyDescent="0.25">
      <c r="A591" s="3"/>
      <c r="B591" s="3"/>
      <c r="C591" s="80"/>
      <c r="D591" s="80"/>
      <c r="E591" s="80"/>
      <c r="F591" s="292"/>
      <c r="G591" s="76"/>
      <c r="H591" s="76"/>
      <c r="I591" s="76"/>
      <c r="J591" s="76"/>
      <c r="K591" s="76"/>
      <c r="L591" s="207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 ht="15.75" customHeight="1" x14ac:dyDescent="0.25">
      <c r="A592" s="3"/>
      <c r="B592" s="3"/>
      <c r="C592" s="80"/>
      <c r="D592" s="80"/>
      <c r="E592" s="80"/>
      <c r="F592" s="292"/>
      <c r="G592" s="76"/>
      <c r="H592" s="76"/>
      <c r="I592" s="76"/>
      <c r="J592" s="76"/>
      <c r="K592" s="76"/>
      <c r="L592" s="207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 ht="15.75" customHeight="1" x14ac:dyDescent="0.25">
      <c r="A593" s="3"/>
      <c r="B593" s="3"/>
      <c r="C593" s="80"/>
      <c r="D593" s="80"/>
      <c r="E593" s="80"/>
      <c r="F593" s="292"/>
      <c r="G593" s="76"/>
      <c r="H593" s="76"/>
      <c r="I593" s="76"/>
      <c r="J593" s="76"/>
      <c r="K593" s="76"/>
      <c r="L593" s="207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 ht="15.75" customHeight="1" x14ac:dyDescent="0.25">
      <c r="A594" s="3"/>
      <c r="B594" s="3"/>
      <c r="C594" s="80"/>
      <c r="D594" s="80"/>
      <c r="E594" s="80"/>
      <c r="F594" s="292"/>
      <c r="G594" s="76"/>
      <c r="H594" s="76"/>
      <c r="I594" s="76"/>
      <c r="J594" s="76"/>
      <c r="K594" s="76"/>
      <c r="L594" s="207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 ht="15.75" customHeight="1" x14ac:dyDescent="0.25">
      <c r="A595" s="3"/>
      <c r="B595" s="3"/>
      <c r="C595" s="80"/>
      <c r="D595" s="80"/>
      <c r="E595" s="80"/>
      <c r="F595" s="292"/>
      <c r="G595" s="76"/>
      <c r="H595" s="76"/>
      <c r="I595" s="76"/>
      <c r="J595" s="76"/>
      <c r="K595" s="76"/>
      <c r="L595" s="207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 ht="15.75" customHeight="1" x14ac:dyDescent="0.25">
      <c r="A596" s="3"/>
      <c r="B596" s="3"/>
      <c r="C596" s="80"/>
      <c r="D596" s="80"/>
      <c r="E596" s="80"/>
      <c r="F596" s="292"/>
      <c r="G596" s="76"/>
      <c r="H596" s="76"/>
      <c r="I596" s="76"/>
      <c r="J596" s="76"/>
      <c r="K596" s="76"/>
      <c r="L596" s="207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 ht="15.75" customHeight="1" x14ac:dyDescent="0.25">
      <c r="A597" s="3"/>
      <c r="B597" s="3"/>
      <c r="C597" s="80"/>
      <c r="D597" s="80"/>
      <c r="E597" s="80"/>
      <c r="F597" s="292"/>
      <c r="G597" s="76"/>
      <c r="H597" s="76"/>
      <c r="I597" s="76"/>
      <c r="J597" s="76"/>
      <c r="K597" s="76"/>
      <c r="L597" s="207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 ht="15.75" customHeight="1" x14ac:dyDescent="0.25">
      <c r="A598" s="3"/>
      <c r="B598" s="3"/>
      <c r="C598" s="80"/>
      <c r="D598" s="80"/>
      <c r="E598" s="80"/>
      <c r="F598" s="292"/>
      <c r="G598" s="76"/>
      <c r="H598" s="76"/>
      <c r="I598" s="76"/>
      <c r="J598" s="76"/>
      <c r="K598" s="76"/>
      <c r="L598" s="207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 ht="15.75" customHeight="1" x14ac:dyDescent="0.25">
      <c r="A599" s="3"/>
      <c r="B599" s="3"/>
      <c r="C599" s="80"/>
      <c r="D599" s="80"/>
      <c r="E599" s="80"/>
      <c r="F599" s="292"/>
      <c r="G599" s="76"/>
      <c r="H599" s="76"/>
      <c r="I599" s="76"/>
      <c r="J599" s="76"/>
      <c r="K599" s="76"/>
      <c r="L599" s="207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 ht="15.75" customHeight="1" x14ac:dyDescent="0.25">
      <c r="A600" s="3"/>
      <c r="B600" s="3"/>
      <c r="C600" s="80"/>
      <c r="D600" s="80"/>
      <c r="E600" s="80"/>
      <c r="F600" s="292"/>
      <c r="G600" s="76"/>
      <c r="H600" s="76"/>
      <c r="I600" s="76"/>
      <c r="J600" s="76"/>
      <c r="K600" s="76"/>
      <c r="L600" s="207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 ht="15.75" customHeight="1" x14ac:dyDescent="0.25">
      <c r="A601" s="3"/>
      <c r="B601" s="3"/>
      <c r="C601" s="80"/>
      <c r="D601" s="80"/>
      <c r="E601" s="80"/>
      <c r="F601" s="292"/>
      <c r="G601" s="76"/>
      <c r="H601" s="76"/>
      <c r="I601" s="76"/>
      <c r="J601" s="76"/>
      <c r="K601" s="76"/>
      <c r="L601" s="207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 ht="15.75" customHeight="1" x14ac:dyDescent="0.25">
      <c r="A602" s="3"/>
      <c r="B602" s="3"/>
      <c r="C602" s="80"/>
      <c r="D602" s="80"/>
      <c r="E602" s="80"/>
      <c r="F602" s="292"/>
      <c r="G602" s="76"/>
      <c r="H602" s="76"/>
      <c r="I602" s="76"/>
      <c r="J602" s="76"/>
      <c r="K602" s="76"/>
      <c r="L602" s="207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 ht="15.75" customHeight="1" x14ac:dyDescent="0.25">
      <c r="A603" s="3"/>
      <c r="B603" s="3"/>
      <c r="C603" s="80"/>
      <c r="D603" s="80"/>
      <c r="E603" s="80"/>
      <c r="F603" s="292"/>
      <c r="G603" s="76"/>
      <c r="H603" s="76"/>
      <c r="I603" s="76"/>
      <c r="J603" s="76"/>
      <c r="K603" s="76"/>
      <c r="L603" s="207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 ht="15.75" customHeight="1" x14ac:dyDescent="0.25">
      <c r="A604" s="3"/>
      <c r="B604" s="3"/>
      <c r="C604" s="80"/>
      <c r="D604" s="80"/>
      <c r="E604" s="80"/>
      <c r="F604" s="292"/>
      <c r="G604" s="76"/>
      <c r="H604" s="76"/>
      <c r="I604" s="76"/>
      <c r="J604" s="76"/>
      <c r="K604" s="76"/>
      <c r="L604" s="207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 ht="15.75" customHeight="1" x14ac:dyDescent="0.25">
      <c r="A605" s="3"/>
      <c r="B605" s="3"/>
      <c r="C605" s="80"/>
      <c r="D605" s="80"/>
      <c r="E605" s="80"/>
      <c r="F605" s="292"/>
      <c r="G605" s="76"/>
      <c r="H605" s="76"/>
      <c r="I605" s="76"/>
      <c r="J605" s="76"/>
      <c r="K605" s="76"/>
      <c r="L605" s="207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 ht="15.75" customHeight="1" x14ac:dyDescent="0.25">
      <c r="A606" s="3"/>
      <c r="B606" s="3"/>
      <c r="C606" s="80"/>
      <c r="D606" s="80"/>
      <c r="E606" s="80"/>
      <c r="F606" s="292"/>
      <c r="G606" s="76"/>
      <c r="H606" s="76"/>
      <c r="I606" s="76"/>
      <c r="J606" s="76"/>
      <c r="K606" s="76"/>
      <c r="L606" s="207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 ht="15.75" customHeight="1" x14ac:dyDescent="0.25">
      <c r="A607" s="3"/>
      <c r="B607" s="3"/>
      <c r="C607" s="80"/>
      <c r="D607" s="80"/>
      <c r="E607" s="80"/>
      <c r="F607" s="292"/>
      <c r="G607" s="76"/>
      <c r="H607" s="76"/>
      <c r="I607" s="76"/>
      <c r="J607" s="76"/>
      <c r="K607" s="76"/>
      <c r="L607" s="207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 ht="15.75" customHeight="1" x14ac:dyDescent="0.25">
      <c r="A608" s="3"/>
      <c r="B608" s="3"/>
      <c r="C608" s="80"/>
      <c r="D608" s="80"/>
      <c r="E608" s="80"/>
      <c r="F608" s="292"/>
      <c r="G608" s="76"/>
      <c r="H608" s="76"/>
      <c r="I608" s="76"/>
      <c r="J608" s="76"/>
      <c r="K608" s="76"/>
      <c r="L608" s="207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 ht="15.75" customHeight="1" x14ac:dyDescent="0.25">
      <c r="A609" s="3"/>
      <c r="B609" s="3"/>
      <c r="C609" s="80"/>
      <c r="D609" s="80"/>
      <c r="E609" s="80"/>
      <c r="F609" s="292"/>
      <c r="G609" s="76"/>
      <c r="H609" s="76"/>
      <c r="I609" s="76"/>
      <c r="J609" s="76"/>
      <c r="K609" s="76"/>
      <c r="L609" s="207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15.75" customHeight="1" x14ac:dyDescent="0.25">
      <c r="A610" s="3"/>
      <c r="B610" s="3"/>
      <c r="C610" s="80"/>
      <c r="D610" s="80"/>
      <c r="E610" s="80"/>
      <c r="F610" s="292"/>
      <c r="G610" s="76"/>
      <c r="H610" s="76"/>
      <c r="I610" s="76"/>
      <c r="J610" s="76"/>
      <c r="K610" s="76"/>
      <c r="L610" s="207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 ht="15.75" customHeight="1" x14ac:dyDescent="0.25">
      <c r="A611" s="3"/>
      <c r="B611" s="3"/>
      <c r="C611" s="80"/>
      <c r="D611" s="80"/>
      <c r="E611" s="80"/>
      <c r="F611" s="292"/>
      <c r="G611" s="76"/>
      <c r="H611" s="76"/>
      <c r="I611" s="76"/>
      <c r="J611" s="76"/>
      <c r="K611" s="76"/>
      <c r="L611" s="207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 ht="15.75" customHeight="1" x14ac:dyDescent="0.25">
      <c r="A612" s="3"/>
      <c r="B612" s="3"/>
      <c r="C612" s="80"/>
      <c r="D612" s="80"/>
      <c r="E612" s="80"/>
      <c r="F612" s="292"/>
      <c r="G612" s="76"/>
      <c r="H612" s="76"/>
      <c r="I612" s="76"/>
      <c r="J612" s="76"/>
      <c r="K612" s="76"/>
      <c r="L612" s="207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 ht="15.75" customHeight="1" x14ac:dyDescent="0.25">
      <c r="A613" s="3"/>
      <c r="B613" s="3"/>
      <c r="C613" s="80"/>
      <c r="D613" s="80"/>
      <c r="E613" s="80"/>
      <c r="F613" s="292"/>
      <c r="G613" s="76"/>
      <c r="H613" s="76"/>
      <c r="I613" s="76"/>
      <c r="J613" s="76"/>
      <c r="K613" s="76"/>
      <c r="L613" s="207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 ht="15.75" customHeight="1" x14ac:dyDescent="0.25">
      <c r="A614" s="3"/>
      <c r="B614" s="3"/>
      <c r="C614" s="80"/>
      <c r="D614" s="80"/>
      <c r="E614" s="80"/>
      <c r="F614" s="292"/>
      <c r="G614" s="76"/>
      <c r="H614" s="76"/>
      <c r="I614" s="76"/>
      <c r="J614" s="76"/>
      <c r="K614" s="76"/>
      <c r="L614" s="207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 ht="15.75" customHeight="1" x14ac:dyDescent="0.25">
      <c r="A615" s="3"/>
      <c r="B615" s="3"/>
      <c r="C615" s="80"/>
      <c r="D615" s="80"/>
      <c r="E615" s="80"/>
      <c r="F615" s="292"/>
      <c r="G615" s="76"/>
      <c r="H615" s="76"/>
      <c r="I615" s="76"/>
      <c r="J615" s="76"/>
      <c r="K615" s="76"/>
      <c r="L615" s="207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 ht="15.75" customHeight="1" x14ac:dyDescent="0.25">
      <c r="A616" s="3"/>
      <c r="B616" s="3"/>
      <c r="C616" s="80"/>
      <c r="D616" s="80"/>
      <c r="E616" s="80"/>
      <c r="F616" s="292"/>
      <c r="G616" s="76"/>
      <c r="H616" s="76"/>
      <c r="I616" s="76"/>
      <c r="J616" s="76"/>
      <c r="K616" s="76"/>
      <c r="L616" s="207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 ht="15.75" customHeight="1" x14ac:dyDescent="0.25">
      <c r="A617" s="3"/>
      <c r="B617" s="3"/>
      <c r="C617" s="80"/>
      <c r="D617" s="80"/>
      <c r="E617" s="80"/>
      <c r="F617" s="292"/>
      <c r="G617" s="76"/>
      <c r="H617" s="76"/>
      <c r="I617" s="76"/>
      <c r="J617" s="76"/>
      <c r="K617" s="76"/>
      <c r="L617" s="207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 ht="15.75" customHeight="1" x14ac:dyDescent="0.25">
      <c r="A618" s="3"/>
      <c r="B618" s="3"/>
      <c r="C618" s="80"/>
      <c r="D618" s="80"/>
      <c r="E618" s="80"/>
      <c r="F618" s="292"/>
      <c r="G618" s="76"/>
      <c r="H618" s="76"/>
      <c r="I618" s="76"/>
      <c r="J618" s="76"/>
      <c r="K618" s="76"/>
      <c r="L618" s="207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 ht="15.75" customHeight="1" x14ac:dyDescent="0.25">
      <c r="A619" s="3"/>
      <c r="B619" s="3"/>
      <c r="C619" s="80"/>
      <c r="D619" s="80"/>
      <c r="E619" s="80"/>
      <c r="F619" s="292"/>
      <c r="G619" s="76"/>
      <c r="H619" s="76"/>
      <c r="I619" s="76"/>
      <c r="J619" s="76"/>
      <c r="K619" s="76"/>
      <c r="L619" s="207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 ht="15.75" customHeight="1" x14ac:dyDescent="0.25">
      <c r="A620" s="3"/>
      <c r="B620" s="3"/>
      <c r="C620" s="80"/>
      <c r="D620" s="80"/>
      <c r="E620" s="80"/>
      <c r="F620" s="292"/>
      <c r="G620" s="76"/>
      <c r="H620" s="76"/>
      <c r="I620" s="76"/>
      <c r="J620" s="76"/>
      <c r="K620" s="76"/>
      <c r="L620" s="207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 ht="15.75" customHeight="1" x14ac:dyDescent="0.25">
      <c r="A621" s="3"/>
      <c r="B621" s="3"/>
      <c r="C621" s="80"/>
      <c r="D621" s="80"/>
      <c r="E621" s="80"/>
      <c r="F621" s="292"/>
      <c r="G621" s="76"/>
      <c r="H621" s="76"/>
      <c r="I621" s="76"/>
      <c r="J621" s="76"/>
      <c r="K621" s="76"/>
      <c r="L621" s="207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 ht="15.75" customHeight="1" x14ac:dyDescent="0.25">
      <c r="A622" s="3"/>
      <c r="B622" s="3"/>
      <c r="C622" s="80"/>
      <c r="D622" s="80"/>
      <c r="E622" s="80"/>
      <c r="F622" s="292"/>
      <c r="G622" s="76"/>
      <c r="H622" s="76"/>
      <c r="I622" s="76"/>
      <c r="J622" s="76"/>
      <c r="K622" s="76"/>
      <c r="L622" s="207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 ht="15.75" customHeight="1" x14ac:dyDescent="0.25">
      <c r="A623" s="3"/>
      <c r="B623" s="3"/>
      <c r="C623" s="80"/>
      <c r="D623" s="80"/>
      <c r="E623" s="80"/>
      <c r="F623" s="292"/>
      <c r="G623" s="76"/>
      <c r="H623" s="76"/>
      <c r="I623" s="76"/>
      <c r="J623" s="76"/>
      <c r="K623" s="76"/>
      <c r="L623" s="207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 ht="15.75" customHeight="1" x14ac:dyDescent="0.25">
      <c r="A624" s="3"/>
      <c r="B624" s="3"/>
      <c r="C624" s="80"/>
      <c r="D624" s="80"/>
      <c r="E624" s="80"/>
      <c r="F624" s="292"/>
      <c r="G624" s="76"/>
      <c r="H624" s="76"/>
      <c r="I624" s="76"/>
      <c r="J624" s="76"/>
      <c r="K624" s="76"/>
      <c r="L624" s="207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 ht="15.75" customHeight="1" x14ac:dyDescent="0.25">
      <c r="A625" s="3"/>
      <c r="B625" s="3"/>
      <c r="C625" s="80"/>
      <c r="D625" s="80"/>
      <c r="E625" s="80"/>
      <c r="F625" s="292"/>
      <c r="G625" s="76"/>
      <c r="H625" s="76"/>
      <c r="I625" s="76"/>
      <c r="J625" s="76"/>
      <c r="K625" s="76"/>
      <c r="L625" s="207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 ht="15.75" customHeight="1" x14ac:dyDescent="0.25">
      <c r="A626" s="3"/>
      <c r="B626" s="3"/>
      <c r="C626" s="80"/>
      <c r="D626" s="80"/>
      <c r="E626" s="80"/>
      <c r="F626" s="292"/>
      <c r="G626" s="76"/>
      <c r="H626" s="76"/>
      <c r="I626" s="76"/>
      <c r="J626" s="76"/>
      <c r="K626" s="76"/>
      <c r="L626" s="207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 ht="15.75" customHeight="1" x14ac:dyDescent="0.25">
      <c r="A627" s="3"/>
      <c r="B627" s="3"/>
      <c r="C627" s="80"/>
      <c r="D627" s="80"/>
      <c r="E627" s="80"/>
      <c r="F627" s="292"/>
      <c r="G627" s="76"/>
      <c r="H627" s="76"/>
      <c r="I627" s="76"/>
      <c r="J627" s="76"/>
      <c r="K627" s="76"/>
      <c r="L627" s="207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 ht="15.75" customHeight="1" x14ac:dyDescent="0.25">
      <c r="A628" s="3"/>
      <c r="B628" s="3"/>
      <c r="C628" s="80"/>
      <c r="D628" s="80"/>
      <c r="E628" s="80"/>
      <c r="F628" s="292"/>
      <c r="G628" s="76"/>
      <c r="H628" s="76"/>
      <c r="I628" s="76"/>
      <c r="J628" s="76"/>
      <c r="K628" s="76"/>
      <c r="L628" s="207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 ht="15.75" customHeight="1" x14ac:dyDescent="0.25">
      <c r="A629" s="3"/>
      <c r="B629" s="3"/>
      <c r="C629" s="80"/>
      <c r="D629" s="80"/>
      <c r="E629" s="80"/>
      <c r="F629" s="292"/>
      <c r="G629" s="76"/>
      <c r="H629" s="76"/>
      <c r="I629" s="76"/>
      <c r="J629" s="76"/>
      <c r="K629" s="76"/>
      <c r="L629" s="207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 ht="15.75" customHeight="1" x14ac:dyDescent="0.25">
      <c r="A630" s="3"/>
      <c r="B630" s="3"/>
      <c r="C630" s="80"/>
      <c r="D630" s="80"/>
      <c r="E630" s="80"/>
      <c r="F630" s="292"/>
      <c r="G630" s="76"/>
      <c r="H630" s="76"/>
      <c r="I630" s="76"/>
      <c r="J630" s="76"/>
      <c r="K630" s="76"/>
      <c r="L630" s="207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 ht="15.75" customHeight="1" x14ac:dyDescent="0.25">
      <c r="A631" s="3"/>
      <c r="B631" s="3"/>
      <c r="C631" s="80"/>
      <c r="D631" s="80"/>
      <c r="E631" s="80"/>
      <c r="F631" s="292"/>
      <c r="G631" s="76"/>
      <c r="H631" s="76"/>
      <c r="I631" s="76"/>
      <c r="J631" s="76"/>
      <c r="K631" s="76"/>
      <c r="L631" s="207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 ht="15.75" customHeight="1" x14ac:dyDescent="0.25">
      <c r="A632" s="3"/>
      <c r="B632" s="3"/>
      <c r="C632" s="80"/>
      <c r="D632" s="80"/>
      <c r="E632" s="80"/>
      <c r="F632" s="292"/>
      <c r="G632" s="76"/>
      <c r="H632" s="76"/>
      <c r="I632" s="76"/>
      <c r="J632" s="76"/>
      <c r="K632" s="76"/>
      <c r="L632" s="207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 ht="15.75" customHeight="1" x14ac:dyDescent="0.25">
      <c r="A633" s="3"/>
      <c r="B633" s="3"/>
      <c r="C633" s="80"/>
      <c r="D633" s="80"/>
      <c r="E633" s="80"/>
      <c r="F633" s="292"/>
      <c r="G633" s="76"/>
      <c r="H633" s="76"/>
      <c r="I633" s="76"/>
      <c r="J633" s="76"/>
      <c r="K633" s="76"/>
      <c r="L633" s="207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 ht="15.75" customHeight="1" x14ac:dyDescent="0.25">
      <c r="A634" s="3"/>
      <c r="B634" s="3"/>
      <c r="C634" s="80"/>
      <c r="D634" s="80"/>
      <c r="E634" s="80"/>
      <c r="F634" s="292"/>
      <c r="G634" s="76"/>
      <c r="H634" s="76"/>
      <c r="I634" s="76"/>
      <c r="J634" s="76"/>
      <c r="K634" s="76"/>
      <c r="L634" s="207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 ht="15.75" customHeight="1" x14ac:dyDescent="0.25">
      <c r="A635" s="3"/>
      <c r="B635" s="3"/>
      <c r="C635" s="80"/>
      <c r="D635" s="80"/>
      <c r="E635" s="80"/>
      <c r="F635" s="292"/>
      <c r="G635" s="76"/>
      <c r="H635" s="76"/>
      <c r="I635" s="76"/>
      <c r="J635" s="76"/>
      <c r="K635" s="76"/>
      <c r="L635" s="207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 ht="15.75" customHeight="1" x14ac:dyDescent="0.25">
      <c r="A636" s="3"/>
      <c r="B636" s="3"/>
      <c r="C636" s="80"/>
      <c r="D636" s="80"/>
      <c r="E636" s="80"/>
      <c r="F636" s="292"/>
      <c r="G636" s="76"/>
      <c r="H636" s="76"/>
      <c r="I636" s="76"/>
      <c r="J636" s="76"/>
      <c r="K636" s="76"/>
      <c r="L636" s="207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 ht="15.75" customHeight="1" x14ac:dyDescent="0.25">
      <c r="A637" s="3"/>
      <c r="B637" s="3"/>
      <c r="C637" s="80"/>
      <c r="D637" s="80"/>
      <c r="E637" s="80"/>
      <c r="F637" s="292"/>
      <c r="G637" s="76"/>
      <c r="H637" s="76"/>
      <c r="I637" s="76"/>
      <c r="J637" s="76"/>
      <c r="K637" s="76"/>
      <c r="L637" s="207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 ht="15.75" customHeight="1" x14ac:dyDescent="0.25">
      <c r="A638" s="3"/>
      <c r="B638" s="3"/>
      <c r="C638" s="80"/>
      <c r="D638" s="80"/>
      <c r="E638" s="80"/>
      <c r="F638" s="292"/>
      <c r="G638" s="76"/>
      <c r="H638" s="76"/>
      <c r="I638" s="76"/>
      <c r="J638" s="76"/>
      <c r="K638" s="76"/>
      <c r="L638" s="207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 ht="15.75" customHeight="1" x14ac:dyDescent="0.25">
      <c r="A639" s="3"/>
      <c r="B639" s="3"/>
      <c r="C639" s="80"/>
      <c r="D639" s="80"/>
      <c r="E639" s="80"/>
      <c r="F639" s="292"/>
      <c r="G639" s="76"/>
      <c r="H639" s="76"/>
      <c r="I639" s="76"/>
      <c r="J639" s="76"/>
      <c r="K639" s="76"/>
      <c r="L639" s="207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 ht="15.75" customHeight="1" x14ac:dyDescent="0.25">
      <c r="A640" s="3"/>
      <c r="B640" s="3"/>
      <c r="C640" s="80"/>
      <c r="D640" s="80"/>
      <c r="E640" s="80"/>
      <c r="F640" s="292"/>
      <c r="G640" s="76"/>
      <c r="H640" s="76"/>
      <c r="I640" s="76"/>
      <c r="J640" s="76"/>
      <c r="K640" s="76"/>
      <c r="L640" s="207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 ht="15.75" customHeight="1" x14ac:dyDescent="0.25">
      <c r="A641" s="3"/>
      <c r="B641" s="3"/>
      <c r="C641" s="80"/>
      <c r="D641" s="80"/>
      <c r="E641" s="80"/>
      <c r="F641" s="292"/>
      <c r="G641" s="76"/>
      <c r="H641" s="76"/>
      <c r="I641" s="76"/>
      <c r="J641" s="76"/>
      <c r="K641" s="76"/>
      <c r="L641" s="207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 ht="15.75" customHeight="1" x14ac:dyDescent="0.25">
      <c r="A642" s="3"/>
      <c r="B642" s="3"/>
      <c r="C642" s="80"/>
      <c r="D642" s="80"/>
      <c r="E642" s="80"/>
      <c r="F642" s="292"/>
      <c r="G642" s="76"/>
      <c r="H642" s="76"/>
      <c r="I642" s="76"/>
      <c r="J642" s="76"/>
      <c r="K642" s="76"/>
      <c r="L642" s="207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 ht="15.75" customHeight="1" x14ac:dyDescent="0.25">
      <c r="A643" s="3"/>
      <c r="B643" s="3"/>
      <c r="C643" s="80"/>
      <c r="D643" s="80"/>
      <c r="E643" s="80"/>
      <c r="F643" s="292"/>
      <c r="G643" s="76"/>
      <c r="H643" s="76"/>
      <c r="I643" s="76"/>
      <c r="J643" s="76"/>
      <c r="K643" s="76"/>
      <c r="L643" s="207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 ht="15.75" customHeight="1" x14ac:dyDescent="0.25">
      <c r="A644" s="3"/>
      <c r="B644" s="3"/>
      <c r="C644" s="80"/>
      <c r="D644" s="80"/>
      <c r="E644" s="80"/>
      <c r="F644" s="292"/>
      <c r="G644" s="76"/>
      <c r="H644" s="76"/>
      <c r="I644" s="76"/>
      <c r="J644" s="76"/>
      <c r="K644" s="76"/>
      <c r="L644" s="207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 ht="15.75" customHeight="1" x14ac:dyDescent="0.25">
      <c r="A645" s="3"/>
      <c r="B645" s="3"/>
      <c r="C645" s="80"/>
      <c r="D645" s="80"/>
      <c r="E645" s="80"/>
      <c r="F645" s="292"/>
      <c r="G645" s="76"/>
      <c r="H645" s="76"/>
      <c r="I645" s="76"/>
      <c r="J645" s="76"/>
      <c r="K645" s="76"/>
      <c r="L645" s="207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 ht="15.75" customHeight="1" x14ac:dyDescent="0.25">
      <c r="A646" s="3"/>
      <c r="B646" s="3"/>
      <c r="C646" s="80"/>
      <c r="D646" s="80"/>
      <c r="E646" s="80"/>
      <c r="F646" s="292"/>
      <c r="G646" s="76"/>
      <c r="H646" s="76"/>
      <c r="I646" s="76"/>
      <c r="J646" s="76"/>
      <c r="K646" s="76"/>
      <c r="L646" s="207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 ht="15.75" customHeight="1" x14ac:dyDescent="0.25">
      <c r="A647" s="3"/>
      <c r="B647" s="3"/>
      <c r="C647" s="80"/>
      <c r="D647" s="80"/>
      <c r="E647" s="80"/>
      <c r="F647" s="292"/>
      <c r="G647" s="76"/>
      <c r="H647" s="76"/>
      <c r="I647" s="76"/>
      <c r="J647" s="76"/>
      <c r="K647" s="76"/>
      <c r="L647" s="207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 ht="15.75" customHeight="1" x14ac:dyDescent="0.25">
      <c r="A648" s="3"/>
      <c r="B648" s="3"/>
      <c r="C648" s="80"/>
      <c r="D648" s="80"/>
      <c r="E648" s="80"/>
      <c r="F648" s="292"/>
      <c r="G648" s="76"/>
      <c r="H648" s="76"/>
      <c r="I648" s="76"/>
      <c r="J648" s="76"/>
      <c r="K648" s="76"/>
      <c r="L648" s="207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 ht="15.75" customHeight="1" x14ac:dyDescent="0.25">
      <c r="A649" s="3"/>
      <c r="B649" s="3"/>
      <c r="C649" s="80"/>
      <c r="D649" s="80"/>
      <c r="E649" s="80"/>
      <c r="F649" s="292"/>
      <c r="G649" s="76"/>
      <c r="H649" s="76"/>
      <c r="I649" s="76"/>
      <c r="J649" s="76"/>
      <c r="K649" s="76"/>
      <c r="L649" s="207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 ht="15.75" customHeight="1" x14ac:dyDescent="0.25">
      <c r="A650" s="3"/>
      <c r="B650" s="3"/>
      <c r="C650" s="80"/>
      <c r="D650" s="80"/>
      <c r="E650" s="80"/>
      <c r="F650" s="292"/>
      <c r="G650" s="76"/>
      <c r="H650" s="76"/>
      <c r="I650" s="76"/>
      <c r="J650" s="76"/>
      <c r="K650" s="76"/>
      <c r="L650" s="207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 ht="15.75" customHeight="1" x14ac:dyDescent="0.25">
      <c r="A651" s="3"/>
      <c r="B651" s="3"/>
      <c r="C651" s="80"/>
      <c r="D651" s="80"/>
      <c r="E651" s="80"/>
      <c r="F651" s="292"/>
      <c r="G651" s="76"/>
      <c r="H651" s="76"/>
      <c r="I651" s="76"/>
      <c r="J651" s="76"/>
      <c r="K651" s="76"/>
      <c r="L651" s="207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 ht="15.75" customHeight="1" x14ac:dyDescent="0.25">
      <c r="A652" s="3"/>
      <c r="B652" s="3"/>
      <c r="C652" s="80"/>
      <c r="D652" s="80"/>
      <c r="E652" s="80"/>
      <c r="F652" s="292"/>
      <c r="G652" s="76"/>
      <c r="H652" s="76"/>
      <c r="I652" s="76"/>
      <c r="J652" s="76"/>
      <c r="K652" s="76"/>
      <c r="L652" s="207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 ht="15.75" customHeight="1" x14ac:dyDescent="0.25">
      <c r="A653" s="3"/>
      <c r="B653" s="3"/>
      <c r="C653" s="80"/>
      <c r="D653" s="80"/>
      <c r="E653" s="80"/>
      <c r="F653" s="292"/>
      <c r="G653" s="76"/>
      <c r="H653" s="76"/>
      <c r="I653" s="76"/>
      <c r="J653" s="76"/>
      <c r="K653" s="76"/>
      <c r="L653" s="207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 ht="15.75" customHeight="1" x14ac:dyDescent="0.25">
      <c r="A654" s="3"/>
      <c r="B654" s="3"/>
      <c r="C654" s="80"/>
      <c r="D654" s="80"/>
      <c r="E654" s="80"/>
      <c r="F654" s="292"/>
      <c r="G654" s="76"/>
      <c r="H654" s="76"/>
      <c r="I654" s="76"/>
      <c r="J654" s="76"/>
      <c r="K654" s="76"/>
      <c r="L654" s="207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 ht="15.75" customHeight="1" x14ac:dyDescent="0.25">
      <c r="A655" s="3"/>
      <c r="B655" s="3"/>
      <c r="C655" s="80"/>
      <c r="D655" s="80"/>
      <c r="E655" s="80"/>
      <c r="F655" s="292"/>
      <c r="G655" s="76"/>
      <c r="H655" s="76"/>
      <c r="I655" s="76"/>
      <c r="J655" s="76"/>
      <c r="K655" s="76"/>
      <c r="L655" s="207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 ht="15.75" customHeight="1" x14ac:dyDescent="0.25">
      <c r="A656" s="3"/>
      <c r="B656" s="3"/>
      <c r="C656" s="80"/>
      <c r="D656" s="80"/>
      <c r="E656" s="80"/>
      <c r="F656" s="292"/>
      <c r="G656" s="76"/>
      <c r="H656" s="76"/>
      <c r="I656" s="76"/>
      <c r="J656" s="76"/>
      <c r="K656" s="76"/>
      <c r="L656" s="207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 ht="15.75" customHeight="1" x14ac:dyDescent="0.25">
      <c r="A657" s="3"/>
      <c r="B657" s="3"/>
      <c r="C657" s="80"/>
      <c r="D657" s="80"/>
      <c r="E657" s="80"/>
      <c r="F657" s="292"/>
      <c r="G657" s="76"/>
      <c r="H657" s="76"/>
      <c r="I657" s="76"/>
      <c r="J657" s="76"/>
      <c r="K657" s="76"/>
      <c r="L657" s="207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 ht="15.75" customHeight="1" x14ac:dyDescent="0.25">
      <c r="A658" s="3"/>
      <c r="B658" s="3"/>
      <c r="C658" s="80"/>
      <c r="D658" s="80"/>
      <c r="E658" s="80"/>
      <c r="F658" s="292"/>
      <c r="G658" s="76"/>
      <c r="H658" s="76"/>
      <c r="I658" s="76"/>
      <c r="J658" s="76"/>
      <c r="K658" s="76"/>
      <c r="L658" s="207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 ht="15.75" customHeight="1" x14ac:dyDescent="0.25">
      <c r="A659" s="3"/>
      <c r="B659" s="3"/>
      <c r="C659" s="80"/>
      <c r="D659" s="80"/>
      <c r="E659" s="80"/>
      <c r="F659" s="292"/>
      <c r="G659" s="76"/>
      <c r="H659" s="76"/>
      <c r="I659" s="76"/>
      <c r="J659" s="76"/>
      <c r="K659" s="76"/>
      <c r="L659" s="207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 ht="15.75" customHeight="1" x14ac:dyDescent="0.25">
      <c r="A660" s="3"/>
      <c r="B660" s="3"/>
      <c r="C660" s="80"/>
      <c r="D660" s="80"/>
      <c r="E660" s="80"/>
      <c r="F660" s="292"/>
      <c r="G660" s="76"/>
      <c r="H660" s="76"/>
      <c r="I660" s="76"/>
      <c r="J660" s="76"/>
      <c r="K660" s="76"/>
      <c r="L660" s="207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 ht="15.75" customHeight="1" x14ac:dyDescent="0.25">
      <c r="A661" s="3"/>
      <c r="B661" s="3"/>
      <c r="C661" s="80"/>
      <c r="D661" s="80"/>
      <c r="E661" s="80"/>
      <c r="F661" s="292"/>
      <c r="G661" s="76"/>
      <c r="H661" s="76"/>
      <c r="I661" s="76"/>
      <c r="J661" s="76"/>
      <c r="K661" s="76"/>
      <c r="L661" s="207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 ht="15.75" customHeight="1" x14ac:dyDescent="0.25">
      <c r="A662" s="3"/>
      <c r="B662" s="3"/>
      <c r="C662" s="80"/>
      <c r="D662" s="80"/>
      <c r="E662" s="80"/>
      <c r="F662" s="292"/>
      <c r="G662" s="76"/>
      <c r="H662" s="76"/>
      <c r="I662" s="76"/>
      <c r="J662" s="76"/>
      <c r="K662" s="76"/>
      <c r="L662" s="207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 ht="15.75" customHeight="1" x14ac:dyDescent="0.25">
      <c r="A663" s="3"/>
      <c r="B663" s="3"/>
      <c r="C663" s="80"/>
      <c r="D663" s="80"/>
      <c r="E663" s="80"/>
      <c r="F663" s="292"/>
      <c r="G663" s="76"/>
      <c r="H663" s="76"/>
      <c r="I663" s="76"/>
      <c r="J663" s="76"/>
      <c r="K663" s="76"/>
      <c r="L663" s="207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 ht="15.75" customHeight="1" x14ac:dyDescent="0.25">
      <c r="A664" s="3"/>
      <c r="B664" s="3"/>
      <c r="C664" s="80"/>
      <c r="D664" s="80"/>
      <c r="E664" s="80"/>
      <c r="F664" s="292"/>
      <c r="G664" s="76"/>
      <c r="H664" s="76"/>
      <c r="I664" s="76"/>
      <c r="J664" s="76"/>
      <c r="K664" s="76"/>
      <c r="L664" s="207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 ht="15.75" customHeight="1" x14ac:dyDescent="0.25">
      <c r="A665" s="3"/>
      <c r="B665" s="3"/>
      <c r="C665" s="80"/>
      <c r="D665" s="80"/>
      <c r="E665" s="80"/>
      <c r="F665" s="292"/>
      <c r="G665" s="76"/>
      <c r="H665" s="76"/>
      <c r="I665" s="76"/>
      <c r="J665" s="76"/>
      <c r="K665" s="76"/>
      <c r="L665" s="207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 ht="15.75" customHeight="1" x14ac:dyDescent="0.25">
      <c r="A666" s="3"/>
      <c r="B666" s="3"/>
      <c r="C666" s="80"/>
      <c r="D666" s="80"/>
      <c r="E666" s="80"/>
      <c r="F666" s="292"/>
      <c r="G666" s="76"/>
      <c r="H666" s="76"/>
      <c r="I666" s="76"/>
      <c r="J666" s="76"/>
      <c r="K666" s="76"/>
      <c r="L666" s="207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 ht="15.75" customHeight="1" x14ac:dyDescent="0.25">
      <c r="A667" s="3"/>
      <c r="B667" s="3"/>
      <c r="C667" s="80"/>
      <c r="D667" s="80"/>
      <c r="E667" s="80"/>
      <c r="F667" s="292"/>
      <c r="G667" s="76"/>
      <c r="H667" s="76"/>
      <c r="I667" s="76"/>
      <c r="J667" s="76"/>
      <c r="K667" s="76"/>
      <c r="L667" s="207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 ht="15.75" customHeight="1" x14ac:dyDescent="0.25">
      <c r="A668" s="3"/>
      <c r="B668" s="3"/>
      <c r="C668" s="80"/>
      <c r="D668" s="80"/>
      <c r="E668" s="80"/>
      <c r="F668" s="292"/>
      <c r="G668" s="76"/>
      <c r="H668" s="76"/>
      <c r="I668" s="76"/>
      <c r="J668" s="76"/>
      <c r="K668" s="76"/>
      <c r="L668" s="207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 ht="15.75" customHeight="1" x14ac:dyDescent="0.25">
      <c r="A669" s="3"/>
      <c r="B669" s="3"/>
      <c r="C669" s="80"/>
      <c r="D669" s="80"/>
      <c r="E669" s="80"/>
      <c r="F669" s="292"/>
      <c r="G669" s="76"/>
      <c r="H669" s="76"/>
      <c r="I669" s="76"/>
      <c r="J669" s="76"/>
      <c r="K669" s="76"/>
      <c r="L669" s="207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 ht="15.75" customHeight="1" x14ac:dyDescent="0.25">
      <c r="A670" s="3"/>
      <c r="B670" s="3"/>
      <c r="C670" s="80"/>
      <c r="D670" s="80"/>
      <c r="E670" s="80"/>
      <c r="F670" s="292"/>
      <c r="G670" s="76"/>
      <c r="H670" s="76"/>
      <c r="I670" s="76"/>
      <c r="J670" s="76"/>
      <c r="K670" s="76"/>
      <c r="L670" s="207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 ht="15.75" customHeight="1" x14ac:dyDescent="0.25">
      <c r="A671" s="3"/>
      <c r="B671" s="3"/>
      <c r="C671" s="80"/>
      <c r="D671" s="80"/>
      <c r="E671" s="80"/>
      <c r="F671" s="292"/>
      <c r="G671" s="76"/>
      <c r="H671" s="76"/>
      <c r="I671" s="76"/>
      <c r="J671" s="76"/>
      <c r="K671" s="76"/>
      <c r="L671" s="207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 ht="15.75" customHeight="1" x14ac:dyDescent="0.25">
      <c r="A672" s="3"/>
      <c r="B672" s="3"/>
      <c r="C672" s="80"/>
      <c r="D672" s="80"/>
      <c r="E672" s="80"/>
      <c r="F672" s="292"/>
      <c r="G672" s="76"/>
      <c r="H672" s="76"/>
      <c r="I672" s="76"/>
      <c r="J672" s="76"/>
      <c r="K672" s="76"/>
      <c r="L672" s="207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 ht="15.75" customHeight="1" x14ac:dyDescent="0.25">
      <c r="A673" s="3"/>
      <c r="B673" s="3"/>
      <c r="C673" s="80"/>
      <c r="D673" s="80"/>
      <c r="E673" s="80"/>
      <c r="F673" s="292"/>
      <c r="G673" s="76"/>
      <c r="H673" s="76"/>
      <c r="I673" s="76"/>
      <c r="J673" s="76"/>
      <c r="K673" s="76"/>
      <c r="L673" s="207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 ht="15.75" customHeight="1" x14ac:dyDescent="0.25">
      <c r="A674" s="3"/>
      <c r="B674" s="3"/>
      <c r="C674" s="80"/>
      <c r="D674" s="80"/>
      <c r="E674" s="80"/>
      <c r="F674" s="292"/>
      <c r="G674" s="76"/>
      <c r="H674" s="76"/>
      <c r="I674" s="76"/>
      <c r="J674" s="76"/>
      <c r="K674" s="76"/>
      <c r="L674" s="207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 ht="15.75" customHeight="1" x14ac:dyDescent="0.25">
      <c r="A675" s="3"/>
      <c r="B675" s="3"/>
      <c r="C675" s="80"/>
      <c r="D675" s="80"/>
      <c r="E675" s="80"/>
      <c r="F675" s="292"/>
      <c r="G675" s="76"/>
      <c r="H675" s="76"/>
      <c r="I675" s="76"/>
      <c r="J675" s="76"/>
      <c r="K675" s="76"/>
      <c r="L675" s="207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 ht="15.75" customHeight="1" x14ac:dyDescent="0.25">
      <c r="A676" s="3"/>
      <c r="B676" s="3"/>
      <c r="C676" s="80"/>
      <c r="D676" s="80"/>
      <c r="E676" s="80"/>
      <c r="F676" s="292"/>
      <c r="G676" s="76"/>
      <c r="H676" s="76"/>
      <c r="I676" s="76"/>
      <c r="J676" s="76"/>
      <c r="K676" s="76"/>
      <c r="L676" s="207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 ht="15.75" customHeight="1" x14ac:dyDescent="0.25">
      <c r="A677" s="3"/>
      <c r="B677" s="3"/>
      <c r="C677" s="80"/>
      <c r="D677" s="80"/>
      <c r="E677" s="80"/>
      <c r="F677" s="292"/>
      <c r="G677" s="76"/>
      <c r="H677" s="76"/>
      <c r="I677" s="76"/>
      <c r="J677" s="76"/>
      <c r="K677" s="76"/>
      <c r="L677" s="207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 ht="15.75" customHeight="1" x14ac:dyDescent="0.25">
      <c r="A678" s="3"/>
      <c r="B678" s="3"/>
      <c r="C678" s="80"/>
      <c r="D678" s="80"/>
      <c r="E678" s="80"/>
      <c r="F678" s="292"/>
      <c r="G678" s="76"/>
      <c r="H678" s="76"/>
      <c r="I678" s="76"/>
      <c r="J678" s="76"/>
      <c r="K678" s="76"/>
      <c r="L678" s="207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 ht="15.75" customHeight="1" x14ac:dyDescent="0.25">
      <c r="A679" s="3"/>
      <c r="B679" s="3"/>
      <c r="C679" s="80"/>
      <c r="D679" s="80"/>
      <c r="E679" s="80"/>
      <c r="F679" s="292"/>
      <c r="G679" s="76"/>
      <c r="H679" s="76"/>
      <c r="I679" s="76"/>
      <c r="J679" s="76"/>
      <c r="K679" s="76"/>
      <c r="L679" s="207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 ht="15.75" customHeight="1" x14ac:dyDescent="0.25">
      <c r="A680" s="3"/>
      <c r="B680" s="3"/>
      <c r="C680" s="80"/>
      <c r="D680" s="80"/>
      <c r="E680" s="80"/>
      <c r="F680" s="292"/>
      <c r="G680" s="76"/>
      <c r="H680" s="76"/>
      <c r="I680" s="76"/>
      <c r="J680" s="76"/>
      <c r="K680" s="76"/>
      <c r="L680" s="207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 ht="15.75" customHeight="1" x14ac:dyDescent="0.25">
      <c r="A681" s="3"/>
      <c r="B681" s="3"/>
      <c r="C681" s="80"/>
      <c r="D681" s="80"/>
      <c r="E681" s="80"/>
      <c r="F681" s="292"/>
      <c r="G681" s="76"/>
      <c r="H681" s="76"/>
      <c r="I681" s="76"/>
      <c r="J681" s="76"/>
      <c r="K681" s="76"/>
      <c r="L681" s="207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 ht="15.75" customHeight="1" x14ac:dyDescent="0.25">
      <c r="A682" s="3"/>
      <c r="B682" s="3"/>
      <c r="C682" s="80"/>
      <c r="D682" s="80"/>
      <c r="E682" s="80"/>
      <c r="F682" s="292"/>
      <c r="G682" s="76"/>
      <c r="H682" s="76"/>
      <c r="I682" s="76"/>
      <c r="J682" s="76"/>
      <c r="K682" s="76"/>
      <c r="L682" s="207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 ht="15.75" customHeight="1" x14ac:dyDescent="0.25">
      <c r="A683" s="3"/>
      <c r="B683" s="3"/>
      <c r="C683" s="80"/>
      <c r="D683" s="80"/>
      <c r="E683" s="80"/>
      <c r="F683" s="292"/>
      <c r="G683" s="76"/>
      <c r="H683" s="76"/>
      <c r="I683" s="76"/>
      <c r="J683" s="76"/>
      <c r="K683" s="76"/>
      <c r="L683" s="207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 ht="15.75" customHeight="1" x14ac:dyDescent="0.25">
      <c r="A684" s="3"/>
      <c r="B684" s="3"/>
      <c r="C684" s="80"/>
      <c r="D684" s="80"/>
      <c r="E684" s="80"/>
      <c r="F684" s="292"/>
      <c r="G684" s="76"/>
      <c r="H684" s="76"/>
      <c r="I684" s="76"/>
      <c r="J684" s="76"/>
      <c r="K684" s="76"/>
      <c r="L684" s="207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 ht="15.75" customHeight="1" x14ac:dyDescent="0.25">
      <c r="A685" s="3"/>
      <c r="B685" s="3"/>
      <c r="C685" s="80"/>
      <c r="D685" s="80"/>
      <c r="E685" s="80"/>
      <c r="F685" s="292"/>
      <c r="G685" s="76"/>
      <c r="H685" s="76"/>
      <c r="I685" s="76"/>
      <c r="J685" s="76"/>
      <c r="K685" s="76"/>
      <c r="L685" s="207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 ht="15.75" customHeight="1" x14ac:dyDescent="0.25">
      <c r="A686" s="3"/>
      <c r="B686" s="3"/>
      <c r="C686" s="80"/>
      <c r="D686" s="80"/>
      <c r="E686" s="80"/>
      <c r="F686" s="292"/>
      <c r="G686" s="76"/>
      <c r="H686" s="76"/>
      <c r="I686" s="76"/>
      <c r="J686" s="76"/>
      <c r="K686" s="76"/>
      <c r="L686" s="207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 ht="15.75" customHeight="1" x14ac:dyDescent="0.25">
      <c r="A687" s="3"/>
      <c r="B687" s="3"/>
      <c r="C687" s="80"/>
      <c r="D687" s="80"/>
      <c r="E687" s="80"/>
      <c r="F687" s="292"/>
      <c r="G687" s="76"/>
      <c r="H687" s="76"/>
      <c r="I687" s="76"/>
      <c r="J687" s="76"/>
      <c r="K687" s="76"/>
      <c r="L687" s="207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 ht="15.75" customHeight="1" x14ac:dyDescent="0.25">
      <c r="A688" s="3"/>
      <c r="B688" s="3"/>
      <c r="C688" s="80"/>
      <c r="D688" s="80"/>
      <c r="E688" s="80"/>
      <c r="F688" s="292"/>
      <c r="G688" s="76"/>
      <c r="H688" s="76"/>
      <c r="I688" s="76"/>
      <c r="J688" s="76"/>
      <c r="K688" s="76"/>
      <c r="L688" s="207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 ht="15.75" customHeight="1" x14ac:dyDescent="0.25">
      <c r="A689" s="3"/>
      <c r="B689" s="3"/>
      <c r="C689" s="80"/>
      <c r="D689" s="80"/>
      <c r="E689" s="80"/>
      <c r="F689" s="292"/>
      <c r="G689" s="76"/>
      <c r="H689" s="76"/>
      <c r="I689" s="76"/>
      <c r="J689" s="76"/>
      <c r="K689" s="76"/>
      <c r="L689" s="207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 ht="15.75" customHeight="1" x14ac:dyDescent="0.25">
      <c r="A690" s="3"/>
      <c r="B690" s="3"/>
      <c r="C690" s="80"/>
      <c r="D690" s="80"/>
      <c r="E690" s="80"/>
      <c r="F690" s="292"/>
      <c r="G690" s="76"/>
      <c r="H690" s="76"/>
      <c r="I690" s="76"/>
      <c r="J690" s="76"/>
      <c r="K690" s="76"/>
      <c r="L690" s="207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 ht="15.75" customHeight="1" x14ac:dyDescent="0.25">
      <c r="A691" s="3"/>
      <c r="B691" s="3"/>
      <c r="C691" s="80"/>
      <c r="D691" s="80"/>
      <c r="E691" s="80"/>
      <c r="F691" s="292"/>
      <c r="G691" s="76"/>
      <c r="H691" s="76"/>
      <c r="I691" s="76"/>
      <c r="J691" s="76"/>
      <c r="K691" s="76"/>
      <c r="L691" s="207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 ht="15.75" customHeight="1" x14ac:dyDescent="0.25">
      <c r="A692" s="3"/>
      <c r="B692" s="3"/>
      <c r="C692" s="80"/>
      <c r="D692" s="80"/>
      <c r="E692" s="80"/>
      <c r="F692" s="292"/>
      <c r="G692" s="76"/>
      <c r="H692" s="76"/>
      <c r="I692" s="76"/>
      <c r="J692" s="76"/>
      <c r="K692" s="76"/>
      <c r="L692" s="207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 ht="15.75" customHeight="1" x14ac:dyDescent="0.25">
      <c r="A693" s="3"/>
      <c r="B693" s="3"/>
      <c r="C693" s="80"/>
      <c r="D693" s="80"/>
      <c r="E693" s="80"/>
      <c r="F693" s="292"/>
      <c r="G693" s="76"/>
      <c r="H693" s="76"/>
      <c r="I693" s="76"/>
      <c r="J693" s="76"/>
      <c r="K693" s="76"/>
      <c r="L693" s="207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 ht="15.75" customHeight="1" x14ac:dyDescent="0.25">
      <c r="A694" s="3"/>
      <c r="B694" s="3"/>
      <c r="C694" s="80"/>
      <c r="D694" s="80"/>
      <c r="E694" s="80"/>
      <c r="F694" s="292"/>
      <c r="G694" s="76"/>
      <c r="H694" s="76"/>
      <c r="I694" s="76"/>
      <c r="J694" s="76"/>
      <c r="K694" s="76"/>
      <c r="L694" s="207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 ht="15.75" customHeight="1" x14ac:dyDescent="0.25">
      <c r="A695" s="3"/>
      <c r="B695" s="3"/>
      <c r="C695" s="80"/>
      <c r="D695" s="80"/>
      <c r="E695" s="80"/>
      <c r="F695" s="292"/>
      <c r="G695" s="76"/>
      <c r="H695" s="76"/>
      <c r="I695" s="76"/>
      <c r="J695" s="76"/>
      <c r="K695" s="76"/>
      <c r="L695" s="207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 ht="15.75" customHeight="1" x14ac:dyDescent="0.25">
      <c r="A696" s="3"/>
      <c r="B696" s="3"/>
      <c r="C696" s="80"/>
      <c r="D696" s="80"/>
      <c r="E696" s="80"/>
      <c r="F696" s="292"/>
      <c r="G696" s="76"/>
      <c r="H696" s="76"/>
      <c r="I696" s="76"/>
      <c r="J696" s="76"/>
      <c r="K696" s="76"/>
      <c r="L696" s="207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 ht="15.75" customHeight="1" x14ac:dyDescent="0.25">
      <c r="A697" s="3"/>
      <c r="B697" s="3"/>
      <c r="C697" s="80"/>
      <c r="D697" s="80"/>
      <c r="E697" s="80"/>
      <c r="F697" s="292"/>
      <c r="G697" s="76"/>
      <c r="H697" s="76"/>
      <c r="I697" s="76"/>
      <c r="J697" s="76"/>
      <c r="K697" s="76"/>
      <c r="L697" s="207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 ht="15.75" customHeight="1" x14ac:dyDescent="0.25">
      <c r="A698" s="3"/>
      <c r="B698" s="3"/>
      <c r="C698" s="80"/>
      <c r="D698" s="80"/>
      <c r="E698" s="80"/>
      <c r="F698" s="292"/>
      <c r="G698" s="76"/>
      <c r="H698" s="76"/>
      <c r="I698" s="76"/>
      <c r="J698" s="76"/>
      <c r="K698" s="76"/>
      <c r="L698" s="207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 ht="15.75" customHeight="1" x14ac:dyDescent="0.25">
      <c r="A699" s="3"/>
      <c r="B699" s="3"/>
      <c r="C699" s="80"/>
      <c r="D699" s="80"/>
      <c r="E699" s="80"/>
      <c r="F699" s="292"/>
      <c r="G699" s="76"/>
      <c r="H699" s="76"/>
      <c r="I699" s="76"/>
      <c r="J699" s="76"/>
      <c r="K699" s="76"/>
      <c r="L699" s="207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 ht="15.75" customHeight="1" x14ac:dyDescent="0.25">
      <c r="A700" s="3"/>
      <c r="B700" s="3"/>
      <c r="C700" s="80"/>
      <c r="D700" s="80"/>
      <c r="E700" s="80"/>
      <c r="F700" s="292"/>
      <c r="G700" s="76"/>
      <c r="H700" s="76"/>
      <c r="I700" s="76"/>
      <c r="J700" s="76"/>
      <c r="K700" s="76"/>
      <c r="L700" s="207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 ht="15.75" customHeight="1" x14ac:dyDescent="0.25">
      <c r="A701" s="3"/>
      <c r="B701" s="3"/>
      <c r="C701" s="80"/>
      <c r="D701" s="80"/>
      <c r="E701" s="80"/>
      <c r="F701" s="292"/>
      <c r="G701" s="76"/>
      <c r="H701" s="76"/>
      <c r="I701" s="76"/>
      <c r="J701" s="76"/>
      <c r="K701" s="76"/>
      <c r="L701" s="207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 ht="15.75" customHeight="1" x14ac:dyDescent="0.25">
      <c r="A702" s="3"/>
      <c r="B702" s="3"/>
      <c r="C702" s="80"/>
      <c r="D702" s="80"/>
      <c r="E702" s="80"/>
      <c r="F702" s="292"/>
      <c r="G702" s="76"/>
      <c r="H702" s="76"/>
      <c r="I702" s="76"/>
      <c r="J702" s="76"/>
      <c r="K702" s="76"/>
      <c r="L702" s="207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 ht="15.75" customHeight="1" x14ac:dyDescent="0.25">
      <c r="A703" s="3"/>
      <c r="B703" s="3"/>
      <c r="C703" s="80"/>
      <c r="D703" s="80"/>
      <c r="E703" s="80"/>
      <c r="F703" s="292"/>
      <c r="G703" s="76"/>
      <c r="H703" s="76"/>
      <c r="I703" s="76"/>
      <c r="J703" s="76"/>
      <c r="K703" s="76"/>
      <c r="L703" s="207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 ht="15.75" customHeight="1" x14ac:dyDescent="0.25">
      <c r="A704" s="3"/>
      <c r="B704" s="3"/>
      <c r="C704" s="80"/>
      <c r="D704" s="80"/>
      <c r="E704" s="80"/>
      <c r="F704" s="292"/>
      <c r="G704" s="76"/>
      <c r="H704" s="76"/>
      <c r="I704" s="76"/>
      <c r="J704" s="76"/>
      <c r="K704" s="76"/>
      <c r="L704" s="207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 ht="15.75" customHeight="1" x14ac:dyDescent="0.25">
      <c r="A705" s="3"/>
      <c r="B705" s="3"/>
      <c r="C705" s="80"/>
      <c r="D705" s="80"/>
      <c r="E705" s="80"/>
      <c r="F705" s="292"/>
      <c r="G705" s="76"/>
      <c r="H705" s="76"/>
      <c r="I705" s="76"/>
      <c r="J705" s="76"/>
      <c r="K705" s="76"/>
      <c r="L705" s="207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 ht="15.75" customHeight="1" x14ac:dyDescent="0.25">
      <c r="A706" s="3"/>
      <c r="B706" s="3"/>
      <c r="C706" s="80"/>
      <c r="D706" s="80"/>
      <c r="E706" s="80"/>
      <c r="F706" s="292"/>
      <c r="G706" s="76"/>
      <c r="H706" s="76"/>
      <c r="I706" s="76"/>
      <c r="J706" s="76"/>
      <c r="K706" s="76"/>
      <c r="L706" s="207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 ht="15.75" customHeight="1" x14ac:dyDescent="0.25">
      <c r="A707" s="3"/>
      <c r="B707" s="3"/>
      <c r="C707" s="80"/>
      <c r="D707" s="80"/>
      <c r="E707" s="80"/>
      <c r="F707" s="292"/>
      <c r="G707" s="76"/>
      <c r="H707" s="76"/>
      <c r="I707" s="76"/>
      <c r="J707" s="76"/>
      <c r="K707" s="76"/>
      <c r="L707" s="207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 ht="15.75" customHeight="1" x14ac:dyDescent="0.25">
      <c r="A708" s="3"/>
      <c r="B708" s="3"/>
      <c r="C708" s="80"/>
      <c r="D708" s="80"/>
      <c r="E708" s="80"/>
      <c r="F708" s="292"/>
      <c r="G708" s="76"/>
      <c r="H708" s="76"/>
      <c r="I708" s="76"/>
      <c r="J708" s="76"/>
      <c r="K708" s="76"/>
      <c r="L708" s="207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 ht="15.75" customHeight="1" x14ac:dyDescent="0.25">
      <c r="A709" s="3"/>
      <c r="B709" s="3"/>
      <c r="C709" s="80"/>
      <c r="D709" s="80"/>
      <c r="E709" s="80"/>
      <c r="F709" s="292"/>
      <c r="G709" s="76"/>
      <c r="H709" s="76"/>
      <c r="I709" s="76"/>
      <c r="J709" s="76"/>
      <c r="K709" s="76"/>
      <c r="L709" s="207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 ht="15.75" customHeight="1" x14ac:dyDescent="0.25">
      <c r="A710" s="3"/>
      <c r="B710" s="3"/>
      <c r="C710" s="80"/>
      <c r="D710" s="80"/>
      <c r="E710" s="80"/>
      <c r="F710" s="292"/>
      <c r="G710" s="76"/>
      <c r="H710" s="76"/>
      <c r="I710" s="76"/>
      <c r="J710" s="76"/>
      <c r="K710" s="76"/>
      <c r="L710" s="207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 ht="15.75" customHeight="1" x14ac:dyDescent="0.25">
      <c r="A711" s="3"/>
      <c r="B711" s="3"/>
      <c r="C711" s="80"/>
      <c r="D711" s="80"/>
      <c r="E711" s="80"/>
      <c r="F711" s="292"/>
      <c r="G711" s="76"/>
      <c r="H711" s="76"/>
      <c r="I711" s="76"/>
      <c r="J711" s="76"/>
      <c r="K711" s="76"/>
      <c r="L711" s="207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 ht="15.75" customHeight="1" x14ac:dyDescent="0.25">
      <c r="A712" s="3"/>
      <c r="B712" s="3"/>
      <c r="C712" s="80"/>
      <c r="D712" s="80"/>
      <c r="E712" s="80"/>
      <c r="F712" s="292"/>
      <c r="G712" s="76"/>
      <c r="H712" s="76"/>
      <c r="I712" s="76"/>
      <c r="J712" s="76"/>
      <c r="K712" s="76"/>
      <c r="L712" s="207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 ht="15.75" customHeight="1" x14ac:dyDescent="0.25">
      <c r="A713" s="3"/>
      <c r="B713" s="3"/>
      <c r="C713" s="80"/>
      <c r="D713" s="80"/>
      <c r="E713" s="80"/>
      <c r="F713" s="292"/>
      <c r="G713" s="76"/>
      <c r="H713" s="76"/>
      <c r="I713" s="76"/>
      <c r="J713" s="76"/>
      <c r="K713" s="76"/>
      <c r="L713" s="207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 ht="15.75" customHeight="1" x14ac:dyDescent="0.25">
      <c r="A714" s="3"/>
      <c r="B714" s="3"/>
      <c r="C714" s="80"/>
      <c r="D714" s="80"/>
      <c r="E714" s="80"/>
      <c r="F714" s="292"/>
      <c r="G714" s="76"/>
      <c r="H714" s="76"/>
      <c r="I714" s="76"/>
      <c r="J714" s="76"/>
      <c r="K714" s="76"/>
      <c r="L714" s="207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 ht="15.75" customHeight="1" x14ac:dyDescent="0.25">
      <c r="A715" s="3"/>
      <c r="B715" s="3"/>
      <c r="C715" s="80"/>
      <c r="D715" s="80"/>
      <c r="E715" s="80"/>
      <c r="F715" s="292"/>
      <c r="G715" s="76"/>
      <c r="H715" s="76"/>
      <c r="I715" s="76"/>
      <c r="J715" s="76"/>
      <c r="K715" s="76"/>
      <c r="L715" s="207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 ht="15.75" customHeight="1" x14ac:dyDescent="0.25">
      <c r="A716" s="3"/>
      <c r="B716" s="3"/>
      <c r="C716" s="80"/>
      <c r="D716" s="80"/>
      <c r="E716" s="80"/>
      <c r="F716" s="292"/>
      <c r="G716" s="76"/>
      <c r="H716" s="76"/>
      <c r="I716" s="76"/>
      <c r="J716" s="76"/>
      <c r="K716" s="76"/>
      <c r="L716" s="207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 ht="15.75" customHeight="1" x14ac:dyDescent="0.25">
      <c r="A717" s="3"/>
      <c r="B717" s="3"/>
      <c r="C717" s="80"/>
      <c r="D717" s="80"/>
      <c r="E717" s="80"/>
      <c r="F717" s="292"/>
      <c r="G717" s="76"/>
      <c r="H717" s="76"/>
      <c r="I717" s="76"/>
      <c r="J717" s="76"/>
      <c r="K717" s="76"/>
      <c r="L717" s="207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 ht="15.75" customHeight="1" x14ac:dyDescent="0.25">
      <c r="A718" s="3"/>
      <c r="B718" s="3"/>
      <c r="C718" s="80"/>
      <c r="D718" s="80"/>
      <c r="E718" s="80"/>
      <c r="F718" s="292"/>
      <c r="G718" s="76"/>
      <c r="H718" s="76"/>
      <c r="I718" s="76"/>
      <c r="J718" s="76"/>
      <c r="K718" s="76"/>
      <c r="L718" s="207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 ht="15.75" customHeight="1" x14ac:dyDescent="0.25">
      <c r="A719" s="3"/>
      <c r="B719" s="3"/>
      <c r="C719" s="80"/>
      <c r="D719" s="80"/>
      <c r="E719" s="80"/>
      <c r="F719" s="292"/>
      <c r="G719" s="76"/>
      <c r="H719" s="76"/>
      <c r="I719" s="76"/>
      <c r="J719" s="76"/>
      <c r="K719" s="76"/>
      <c r="L719" s="207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 ht="15.75" customHeight="1" x14ac:dyDescent="0.25">
      <c r="A720" s="3"/>
      <c r="B720" s="3"/>
      <c r="C720" s="80"/>
      <c r="D720" s="80"/>
      <c r="E720" s="80"/>
      <c r="F720" s="292"/>
      <c r="G720" s="76"/>
      <c r="H720" s="76"/>
      <c r="I720" s="76"/>
      <c r="J720" s="76"/>
      <c r="K720" s="76"/>
      <c r="L720" s="207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 ht="15.75" customHeight="1" x14ac:dyDescent="0.25">
      <c r="A721" s="3"/>
      <c r="B721" s="3"/>
      <c r="C721" s="80"/>
      <c r="D721" s="80"/>
      <c r="E721" s="80"/>
      <c r="F721" s="292"/>
      <c r="G721" s="76"/>
      <c r="H721" s="76"/>
      <c r="I721" s="76"/>
      <c r="J721" s="76"/>
      <c r="K721" s="76"/>
      <c r="L721" s="207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 ht="15.75" customHeight="1" x14ac:dyDescent="0.25">
      <c r="A722" s="3"/>
      <c r="B722" s="3"/>
      <c r="C722" s="80"/>
      <c r="D722" s="80"/>
      <c r="E722" s="80"/>
      <c r="F722" s="292"/>
      <c r="G722" s="76"/>
      <c r="H722" s="76"/>
      <c r="I722" s="76"/>
      <c r="J722" s="76"/>
      <c r="K722" s="76"/>
      <c r="L722" s="207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 ht="15.75" customHeight="1" x14ac:dyDescent="0.25">
      <c r="A723" s="3"/>
      <c r="B723" s="3"/>
      <c r="C723" s="80"/>
      <c r="D723" s="80"/>
      <c r="E723" s="80"/>
      <c r="F723" s="292"/>
      <c r="G723" s="76"/>
      <c r="H723" s="76"/>
      <c r="I723" s="76"/>
      <c r="J723" s="76"/>
      <c r="K723" s="76"/>
      <c r="L723" s="207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 ht="15.75" customHeight="1" x14ac:dyDescent="0.25">
      <c r="A724" s="3"/>
      <c r="B724" s="3"/>
      <c r="C724" s="80"/>
      <c r="D724" s="80"/>
      <c r="E724" s="80"/>
      <c r="F724" s="292"/>
      <c r="G724" s="76"/>
      <c r="H724" s="76"/>
      <c r="I724" s="76"/>
      <c r="J724" s="76"/>
      <c r="K724" s="76"/>
      <c r="L724" s="207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 ht="15.75" customHeight="1" x14ac:dyDescent="0.25">
      <c r="A725" s="3"/>
      <c r="B725" s="3"/>
      <c r="C725" s="80"/>
      <c r="D725" s="80"/>
      <c r="E725" s="80"/>
      <c r="F725" s="292"/>
      <c r="G725" s="76"/>
      <c r="H725" s="76"/>
      <c r="I725" s="76"/>
      <c r="J725" s="76"/>
      <c r="K725" s="76"/>
      <c r="L725" s="207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 ht="15.75" customHeight="1" x14ac:dyDescent="0.25">
      <c r="A726" s="3"/>
      <c r="B726" s="3"/>
      <c r="C726" s="80"/>
      <c r="D726" s="80"/>
      <c r="E726" s="80"/>
      <c r="F726" s="292"/>
      <c r="G726" s="76"/>
      <c r="H726" s="76"/>
      <c r="I726" s="76"/>
      <c r="J726" s="76"/>
      <c r="K726" s="76"/>
      <c r="L726" s="207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 ht="15.75" customHeight="1" x14ac:dyDescent="0.25">
      <c r="A727" s="3"/>
      <c r="B727" s="3"/>
      <c r="C727" s="80"/>
      <c r="D727" s="80"/>
      <c r="E727" s="80"/>
      <c r="F727" s="292"/>
      <c r="G727" s="76"/>
      <c r="H727" s="76"/>
      <c r="I727" s="76"/>
      <c r="J727" s="76"/>
      <c r="K727" s="76"/>
      <c r="L727" s="207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 ht="15.75" customHeight="1" x14ac:dyDescent="0.25">
      <c r="A728" s="3"/>
      <c r="B728" s="3"/>
      <c r="C728" s="80"/>
      <c r="D728" s="80"/>
      <c r="E728" s="80"/>
      <c r="F728" s="292"/>
      <c r="G728" s="76"/>
      <c r="H728" s="76"/>
      <c r="I728" s="76"/>
      <c r="J728" s="76"/>
      <c r="K728" s="76"/>
      <c r="L728" s="207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 ht="15.75" customHeight="1" x14ac:dyDescent="0.25">
      <c r="A729" s="3"/>
      <c r="B729" s="3"/>
      <c r="C729" s="80"/>
      <c r="D729" s="80"/>
      <c r="E729" s="80"/>
      <c r="F729" s="292"/>
      <c r="G729" s="76"/>
      <c r="H729" s="76"/>
      <c r="I729" s="76"/>
      <c r="J729" s="76"/>
      <c r="K729" s="76"/>
      <c r="L729" s="207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 ht="15.75" customHeight="1" x14ac:dyDescent="0.25">
      <c r="A730" s="3"/>
      <c r="B730" s="3"/>
      <c r="C730" s="80"/>
      <c r="D730" s="80"/>
      <c r="E730" s="80"/>
      <c r="F730" s="292"/>
      <c r="G730" s="76"/>
      <c r="H730" s="76"/>
      <c r="I730" s="76"/>
      <c r="J730" s="76"/>
      <c r="K730" s="76"/>
      <c r="L730" s="207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 ht="15.75" customHeight="1" x14ac:dyDescent="0.25">
      <c r="A731" s="3"/>
      <c r="B731" s="3"/>
      <c r="C731" s="80"/>
      <c r="D731" s="80"/>
      <c r="E731" s="80"/>
      <c r="F731" s="292"/>
      <c r="G731" s="76"/>
      <c r="H731" s="76"/>
      <c r="I731" s="76"/>
      <c r="J731" s="76"/>
      <c r="K731" s="76"/>
      <c r="L731" s="207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 ht="15.75" customHeight="1" x14ac:dyDescent="0.25">
      <c r="A732" s="3"/>
      <c r="B732" s="3"/>
      <c r="C732" s="80"/>
      <c r="D732" s="80"/>
      <c r="E732" s="80"/>
      <c r="F732" s="292"/>
      <c r="G732" s="76"/>
      <c r="H732" s="76"/>
      <c r="I732" s="76"/>
      <c r="J732" s="76"/>
      <c r="K732" s="76"/>
      <c r="L732" s="207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 ht="15.75" customHeight="1" x14ac:dyDescent="0.25">
      <c r="A733" s="3"/>
      <c r="B733" s="3"/>
      <c r="C733" s="80"/>
      <c r="D733" s="80"/>
      <c r="E733" s="80"/>
      <c r="F733" s="292"/>
      <c r="G733" s="76"/>
      <c r="H733" s="76"/>
      <c r="I733" s="76"/>
      <c r="J733" s="76"/>
      <c r="K733" s="76"/>
      <c r="L733" s="207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 ht="15.75" customHeight="1" x14ac:dyDescent="0.25">
      <c r="A734" s="3"/>
      <c r="B734" s="3"/>
      <c r="C734" s="80"/>
      <c r="D734" s="80"/>
      <c r="E734" s="80"/>
      <c r="F734" s="292"/>
      <c r="G734" s="76"/>
      <c r="H734" s="76"/>
      <c r="I734" s="76"/>
      <c r="J734" s="76"/>
      <c r="K734" s="76"/>
      <c r="L734" s="207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 ht="15.75" customHeight="1" x14ac:dyDescent="0.25">
      <c r="A735" s="3"/>
      <c r="B735" s="3"/>
      <c r="C735" s="80"/>
      <c r="D735" s="80"/>
      <c r="E735" s="80"/>
      <c r="F735" s="292"/>
      <c r="G735" s="76"/>
      <c r="H735" s="76"/>
      <c r="I735" s="76"/>
      <c r="J735" s="76"/>
      <c r="K735" s="76"/>
      <c r="L735" s="207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 ht="15.75" customHeight="1" x14ac:dyDescent="0.25">
      <c r="A736" s="3"/>
      <c r="B736" s="3"/>
      <c r="C736" s="80"/>
      <c r="D736" s="80"/>
      <c r="E736" s="80"/>
      <c r="F736" s="292"/>
      <c r="G736" s="76"/>
      <c r="H736" s="76"/>
      <c r="I736" s="76"/>
      <c r="J736" s="76"/>
      <c r="K736" s="76"/>
      <c r="L736" s="207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 ht="15.75" customHeight="1" x14ac:dyDescent="0.25">
      <c r="A737" s="3"/>
      <c r="B737" s="3"/>
      <c r="C737" s="80"/>
      <c r="D737" s="80"/>
      <c r="E737" s="80"/>
      <c r="F737" s="292"/>
      <c r="G737" s="76"/>
      <c r="H737" s="76"/>
      <c r="I737" s="76"/>
      <c r="J737" s="76"/>
      <c r="K737" s="76"/>
      <c r="L737" s="207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 ht="15.75" customHeight="1" x14ac:dyDescent="0.25">
      <c r="A738" s="3"/>
      <c r="B738" s="3"/>
      <c r="C738" s="80"/>
      <c r="D738" s="80"/>
      <c r="E738" s="80"/>
      <c r="F738" s="292"/>
      <c r="G738" s="76"/>
      <c r="H738" s="76"/>
      <c r="I738" s="76"/>
      <c r="J738" s="76"/>
      <c r="K738" s="76"/>
      <c r="L738" s="207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 ht="15.75" customHeight="1" x14ac:dyDescent="0.25">
      <c r="A739" s="3"/>
      <c r="B739" s="3"/>
      <c r="C739" s="80"/>
      <c r="D739" s="80"/>
      <c r="E739" s="80"/>
      <c r="F739" s="292"/>
      <c r="G739" s="76"/>
      <c r="H739" s="76"/>
      <c r="I739" s="76"/>
      <c r="J739" s="76"/>
      <c r="K739" s="76"/>
      <c r="L739" s="207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 ht="15.75" customHeight="1" x14ac:dyDescent="0.25">
      <c r="A740" s="3"/>
      <c r="B740" s="3"/>
      <c r="C740" s="80"/>
      <c r="D740" s="80"/>
      <c r="E740" s="80"/>
      <c r="F740" s="292"/>
      <c r="G740" s="76"/>
      <c r="H740" s="76"/>
      <c r="I740" s="76"/>
      <c r="J740" s="76"/>
      <c r="K740" s="76"/>
      <c r="L740" s="207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 ht="15.75" customHeight="1" x14ac:dyDescent="0.25">
      <c r="A741" s="3"/>
      <c r="B741" s="3"/>
      <c r="C741" s="80"/>
      <c r="D741" s="80"/>
      <c r="E741" s="80"/>
      <c r="F741" s="292"/>
      <c r="G741" s="76"/>
      <c r="H741" s="76"/>
      <c r="I741" s="76"/>
      <c r="J741" s="76"/>
      <c r="K741" s="76"/>
      <c r="L741" s="207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 ht="15.75" customHeight="1" x14ac:dyDescent="0.25">
      <c r="A742" s="3"/>
      <c r="B742" s="3"/>
      <c r="C742" s="80"/>
      <c r="D742" s="80"/>
      <c r="E742" s="80"/>
      <c r="F742" s="292"/>
      <c r="G742" s="76"/>
      <c r="H742" s="76"/>
      <c r="I742" s="76"/>
      <c r="J742" s="76"/>
      <c r="K742" s="76"/>
      <c r="L742" s="207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 ht="15.75" customHeight="1" x14ac:dyDescent="0.25">
      <c r="A743" s="3"/>
      <c r="B743" s="3"/>
      <c r="C743" s="80"/>
      <c r="D743" s="80"/>
      <c r="E743" s="80"/>
      <c r="F743" s="292"/>
      <c r="G743" s="76"/>
      <c r="H743" s="76"/>
      <c r="I743" s="76"/>
      <c r="J743" s="76"/>
      <c r="K743" s="76"/>
      <c r="L743" s="207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 ht="15.75" customHeight="1" x14ac:dyDescent="0.25">
      <c r="A744" s="3"/>
      <c r="B744" s="3"/>
      <c r="C744" s="80"/>
      <c r="D744" s="80"/>
      <c r="E744" s="80"/>
      <c r="F744" s="292"/>
      <c r="G744" s="76"/>
      <c r="H744" s="76"/>
      <c r="I744" s="76"/>
      <c r="J744" s="76"/>
      <c r="K744" s="76"/>
      <c r="L744" s="207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 ht="15.75" customHeight="1" x14ac:dyDescent="0.25">
      <c r="A745" s="3"/>
      <c r="B745" s="3"/>
      <c r="C745" s="80"/>
      <c r="D745" s="80"/>
      <c r="E745" s="80"/>
      <c r="F745" s="292"/>
      <c r="G745" s="76"/>
      <c r="H745" s="76"/>
      <c r="I745" s="76"/>
      <c r="J745" s="76"/>
      <c r="K745" s="76"/>
      <c r="L745" s="207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 ht="15.75" customHeight="1" x14ac:dyDescent="0.25">
      <c r="A746" s="3"/>
      <c r="B746" s="3"/>
      <c r="C746" s="80"/>
      <c r="D746" s="80"/>
      <c r="E746" s="80"/>
      <c r="F746" s="292"/>
      <c r="G746" s="76"/>
      <c r="H746" s="76"/>
      <c r="I746" s="76"/>
      <c r="J746" s="76"/>
      <c r="K746" s="76"/>
      <c r="L746" s="207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 ht="15.75" customHeight="1" x14ac:dyDescent="0.25">
      <c r="A747" s="3"/>
      <c r="B747" s="3"/>
      <c r="C747" s="80"/>
      <c r="D747" s="80"/>
      <c r="E747" s="80"/>
      <c r="F747" s="292"/>
      <c r="G747" s="76"/>
      <c r="H747" s="76"/>
      <c r="I747" s="76"/>
      <c r="J747" s="76"/>
      <c r="K747" s="76"/>
      <c r="L747" s="207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 ht="15.75" customHeight="1" x14ac:dyDescent="0.25">
      <c r="A748" s="3"/>
      <c r="B748" s="3"/>
      <c r="C748" s="80"/>
      <c r="D748" s="80"/>
      <c r="E748" s="80"/>
      <c r="F748" s="292"/>
      <c r="G748" s="76"/>
      <c r="H748" s="76"/>
      <c r="I748" s="76"/>
      <c r="J748" s="76"/>
      <c r="K748" s="76"/>
      <c r="L748" s="207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 ht="15.75" customHeight="1" x14ac:dyDescent="0.25">
      <c r="A749" s="3"/>
      <c r="B749" s="3"/>
      <c r="C749" s="80"/>
      <c r="D749" s="80"/>
      <c r="E749" s="80"/>
      <c r="F749" s="292"/>
      <c r="G749" s="76"/>
      <c r="H749" s="76"/>
      <c r="I749" s="76"/>
      <c r="J749" s="76"/>
      <c r="K749" s="76"/>
      <c r="L749" s="207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 ht="15.75" customHeight="1" x14ac:dyDescent="0.25">
      <c r="A750" s="3"/>
      <c r="B750" s="3"/>
      <c r="C750" s="80"/>
      <c r="D750" s="80"/>
      <c r="E750" s="80"/>
      <c r="F750" s="292"/>
      <c r="G750" s="76"/>
      <c r="H750" s="76"/>
      <c r="I750" s="76"/>
      <c r="J750" s="76"/>
      <c r="K750" s="76"/>
      <c r="L750" s="207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 ht="15.75" customHeight="1" x14ac:dyDescent="0.25">
      <c r="A751" s="3"/>
      <c r="B751" s="3"/>
      <c r="C751" s="80"/>
      <c r="D751" s="80"/>
      <c r="E751" s="80"/>
      <c r="F751" s="292"/>
      <c r="G751" s="76"/>
      <c r="H751" s="76"/>
      <c r="I751" s="76"/>
      <c r="J751" s="76"/>
      <c r="K751" s="76"/>
      <c r="L751" s="207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 ht="15.75" customHeight="1" x14ac:dyDescent="0.25">
      <c r="A752" s="3"/>
      <c r="B752" s="3"/>
      <c r="C752" s="80"/>
      <c r="D752" s="80"/>
      <c r="E752" s="80"/>
      <c r="F752" s="292"/>
      <c r="G752" s="76"/>
      <c r="H752" s="76"/>
      <c r="I752" s="76"/>
      <c r="J752" s="76"/>
      <c r="K752" s="76"/>
      <c r="L752" s="207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 ht="15.75" customHeight="1" x14ac:dyDescent="0.25">
      <c r="A753" s="3"/>
      <c r="B753" s="3"/>
      <c r="C753" s="80"/>
      <c r="D753" s="80"/>
      <c r="E753" s="80"/>
      <c r="F753" s="292"/>
      <c r="G753" s="76"/>
      <c r="H753" s="76"/>
      <c r="I753" s="76"/>
      <c r="J753" s="76"/>
      <c r="K753" s="76"/>
      <c r="L753" s="207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 ht="15.75" customHeight="1" x14ac:dyDescent="0.25">
      <c r="A754" s="3"/>
      <c r="B754" s="3"/>
      <c r="C754" s="80"/>
      <c r="D754" s="80"/>
      <c r="E754" s="80"/>
      <c r="F754" s="292"/>
      <c r="G754" s="76"/>
      <c r="H754" s="76"/>
      <c r="I754" s="76"/>
      <c r="J754" s="76"/>
      <c r="K754" s="76"/>
      <c r="L754" s="207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 ht="15.75" customHeight="1" x14ac:dyDescent="0.25">
      <c r="A755" s="3"/>
      <c r="B755" s="3"/>
      <c r="C755" s="80"/>
      <c r="D755" s="80"/>
      <c r="E755" s="80"/>
      <c r="F755" s="292"/>
      <c r="G755" s="76"/>
      <c r="H755" s="76"/>
      <c r="I755" s="76"/>
      <c r="J755" s="76"/>
      <c r="K755" s="76"/>
      <c r="L755" s="207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 ht="15.75" customHeight="1" x14ac:dyDescent="0.25">
      <c r="A756" s="3"/>
      <c r="B756" s="3"/>
      <c r="C756" s="80"/>
      <c r="D756" s="80"/>
      <c r="E756" s="80"/>
      <c r="F756" s="292"/>
      <c r="G756" s="76"/>
      <c r="H756" s="76"/>
      <c r="I756" s="76"/>
      <c r="J756" s="76"/>
      <c r="K756" s="76"/>
      <c r="L756" s="207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 ht="15.75" customHeight="1" x14ac:dyDescent="0.25">
      <c r="A757" s="3"/>
      <c r="B757" s="3"/>
      <c r="C757" s="80"/>
      <c r="D757" s="80"/>
      <c r="E757" s="80"/>
      <c r="F757" s="292"/>
      <c r="G757" s="76"/>
      <c r="H757" s="76"/>
      <c r="I757" s="76"/>
      <c r="J757" s="76"/>
      <c r="K757" s="76"/>
      <c r="L757" s="207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 ht="15.75" customHeight="1" x14ac:dyDescent="0.25">
      <c r="A758" s="3"/>
      <c r="B758" s="3"/>
      <c r="C758" s="80"/>
      <c r="D758" s="80"/>
      <c r="E758" s="80"/>
      <c r="F758" s="292"/>
      <c r="G758" s="76"/>
      <c r="H758" s="76"/>
      <c r="I758" s="76"/>
      <c r="J758" s="76"/>
      <c r="K758" s="76"/>
      <c r="L758" s="207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 ht="15.75" customHeight="1" x14ac:dyDescent="0.25">
      <c r="A759" s="3"/>
      <c r="B759" s="3"/>
      <c r="C759" s="80"/>
      <c r="D759" s="80"/>
      <c r="E759" s="80"/>
      <c r="F759" s="292"/>
      <c r="G759" s="76"/>
      <c r="H759" s="76"/>
      <c r="I759" s="76"/>
      <c r="J759" s="76"/>
      <c r="K759" s="76"/>
      <c r="L759" s="207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 ht="15.75" customHeight="1" x14ac:dyDescent="0.25">
      <c r="A760" s="3"/>
      <c r="B760" s="3"/>
      <c r="C760" s="80"/>
      <c r="D760" s="80"/>
      <c r="E760" s="80"/>
      <c r="F760" s="292"/>
      <c r="G760" s="76"/>
      <c r="H760" s="76"/>
      <c r="I760" s="76"/>
      <c r="J760" s="76"/>
      <c r="K760" s="76"/>
      <c r="L760" s="207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 ht="15.75" customHeight="1" x14ac:dyDescent="0.25">
      <c r="A761" s="3"/>
      <c r="B761" s="3"/>
      <c r="C761" s="80"/>
      <c r="D761" s="80"/>
      <c r="E761" s="80"/>
      <c r="F761" s="292"/>
      <c r="G761" s="76"/>
      <c r="H761" s="76"/>
      <c r="I761" s="76"/>
      <c r="J761" s="76"/>
      <c r="K761" s="76"/>
      <c r="L761" s="207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 ht="15.75" customHeight="1" x14ac:dyDescent="0.25">
      <c r="A762" s="3"/>
      <c r="B762" s="3"/>
      <c r="C762" s="80"/>
      <c r="D762" s="80"/>
      <c r="E762" s="80"/>
      <c r="F762" s="292"/>
      <c r="G762" s="76"/>
      <c r="H762" s="76"/>
      <c r="I762" s="76"/>
      <c r="J762" s="76"/>
      <c r="K762" s="76"/>
      <c r="L762" s="207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 ht="15.75" customHeight="1" x14ac:dyDescent="0.25">
      <c r="A763" s="3"/>
      <c r="B763" s="3"/>
      <c r="C763" s="80"/>
      <c r="D763" s="80"/>
      <c r="E763" s="80"/>
      <c r="F763" s="292"/>
      <c r="G763" s="76"/>
      <c r="H763" s="76"/>
      <c r="I763" s="76"/>
      <c r="J763" s="76"/>
      <c r="K763" s="76"/>
      <c r="L763" s="207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 ht="15.75" customHeight="1" x14ac:dyDescent="0.25">
      <c r="A764" s="3"/>
      <c r="B764" s="3"/>
      <c r="C764" s="80"/>
      <c r="D764" s="80"/>
      <c r="E764" s="80"/>
      <c r="F764" s="292"/>
      <c r="G764" s="76"/>
      <c r="H764" s="76"/>
      <c r="I764" s="76"/>
      <c r="J764" s="76"/>
      <c r="K764" s="76"/>
      <c r="L764" s="207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 ht="15.75" customHeight="1" x14ac:dyDescent="0.25">
      <c r="A765" s="3"/>
      <c r="B765" s="3"/>
      <c r="C765" s="80"/>
      <c r="D765" s="80"/>
      <c r="E765" s="80"/>
      <c r="F765" s="292"/>
      <c r="G765" s="76"/>
      <c r="H765" s="76"/>
      <c r="I765" s="76"/>
      <c r="J765" s="76"/>
      <c r="K765" s="76"/>
      <c r="L765" s="207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 ht="15.75" customHeight="1" x14ac:dyDescent="0.25">
      <c r="A766" s="3"/>
      <c r="B766" s="3"/>
      <c r="C766" s="80"/>
      <c r="D766" s="80"/>
      <c r="E766" s="80"/>
      <c r="F766" s="292"/>
      <c r="G766" s="76"/>
      <c r="H766" s="76"/>
      <c r="I766" s="76"/>
      <c r="J766" s="76"/>
      <c r="K766" s="76"/>
      <c r="L766" s="207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 ht="15.75" customHeight="1" x14ac:dyDescent="0.25">
      <c r="A767" s="3"/>
      <c r="B767" s="3"/>
      <c r="C767" s="80"/>
      <c r="D767" s="80"/>
      <c r="E767" s="80"/>
      <c r="F767" s="292"/>
      <c r="G767" s="76"/>
      <c r="H767" s="76"/>
      <c r="I767" s="76"/>
      <c r="J767" s="76"/>
      <c r="K767" s="76"/>
      <c r="L767" s="207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 ht="15.75" customHeight="1" x14ac:dyDescent="0.25">
      <c r="A768" s="3"/>
      <c r="B768" s="3"/>
      <c r="C768" s="80"/>
      <c r="D768" s="80"/>
      <c r="E768" s="80"/>
      <c r="F768" s="292"/>
      <c r="G768" s="76"/>
      <c r="H768" s="76"/>
      <c r="I768" s="76"/>
      <c r="J768" s="76"/>
      <c r="K768" s="76"/>
      <c r="L768" s="207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 ht="15.75" customHeight="1" x14ac:dyDescent="0.25">
      <c r="A769" s="3"/>
      <c r="B769" s="3"/>
      <c r="C769" s="80"/>
      <c r="D769" s="80"/>
      <c r="E769" s="80"/>
      <c r="F769" s="292"/>
      <c r="G769" s="76"/>
      <c r="H769" s="76"/>
      <c r="I769" s="76"/>
      <c r="J769" s="76"/>
      <c r="K769" s="76"/>
      <c r="L769" s="207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 ht="15.75" customHeight="1" x14ac:dyDescent="0.25">
      <c r="A770" s="3"/>
      <c r="B770" s="3"/>
      <c r="C770" s="80"/>
      <c r="D770" s="80"/>
      <c r="E770" s="80"/>
      <c r="F770" s="292"/>
      <c r="G770" s="76"/>
      <c r="H770" s="76"/>
      <c r="I770" s="76"/>
      <c r="J770" s="76"/>
      <c r="K770" s="76"/>
      <c r="L770" s="207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 ht="15.75" customHeight="1" x14ac:dyDescent="0.25">
      <c r="A771" s="3"/>
      <c r="B771" s="3"/>
      <c r="C771" s="80"/>
      <c r="D771" s="80"/>
      <c r="E771" s="80"/>
      <c r="F771" s="292"/>
      <c r="G771" s="76"/>
      <c r="H771" s="76"/>
      <c r="I771" s="76"/>
      <c r="J771" s="76"/>
      <c r="K771" s="76"/>
      <c r="L771" s="207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 ht="15.75" customHeight="1" x14ac:dyDescent="0.25">
      <c r="A772" s="3"/>
      <c r="B772" s="3"/>
      <c r="C772" s="80"/>
      <c r="D772" s="80"/>
      <c r="E772" s="80"/>
      <c r="F772" s="292"/>
      <c r="G772" s="76"/>
      <c r="H772" s="76"/>
      <c r="I772" s="76"/>
      <c r="J772" s="76"/>
      <c r="K772" s="76"/>
      <c r="L772" s="207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 ht="15.75" customHeight="1" x14ac:dyDescent="0.25">
      <c r="A773" s="3"/>
      <c r="B773" s="3"/>
      <c r="C773" s="80"/>
      <c r="D773" s="80"/>
      <c r="E773" s="80"/>
      <c r="F773" s="292"/>
      <c r="G773" s="76"/>
      <c r="H773" s="76"/>
      <c r="I773" s="76"/>
      <c r="J773" s="76"/>
      <c r="K773" s="76"/>
      <c r="L773" s="207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 ht="15.75" customHeight="1" x14ac:dyDescent="0.25">
      <c r="A774" s="3"/>
      <c r="B774" s="3"/>
      <c r="C774" s="80"/>
      <c r="D774" s="80"/>
      <c r="E774" s="80"/>
      <c r="F774" s="292"/>
      <c r="G774" s="76"/>
      <c r="H774" s="76"/>
      <c r="I774" s="76"/>
      <c r="J774" s="76"/>
      <c r="K774" s="76"/>
      <c r="L774" s="207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 ht="15.75" customHeight="1" x14ac:dyDescent="0.25">
      <c r="A775" s="3"/>
      <c r="B775" s="3"/>
      <c r="C775" s="80"/>
      <c r="D775" s="80"/>
      <c r="E775" s="80"/>
      <c r="F775" s="292"/>
      <c r="G775" s="76"/>
      <c r="H775" s="76"/>
      <c r="I775" s="76"/>
      <c r="J775" s="76"/>
      <c r="K775" s="76"/>
      <c r="L775" s="207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 ht="15.75" customHeight="1" x14ac:dyDescent="0.25">
      <c r="A776" s="3"/>
      <c r="B776" s="3"/>
      <c r="C776" s="80"/>
      <c r="D776" s="80"/>
      <c r="E776" s="80"/>
      <c r="F776" s="292"/>
      <c r="G776" s="76"/>
      <c r="H776" s="76"/>
      <c r="I776" s="76"/>
      <c r="J776" s="76"/>
      <c r="K776" s="76"/>
      <c r="L776" s="207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 ht="15.75" customHeight="1" x14ac:dyDescent="0.25">
      <c r="A777" s="3"/>
      <c r="B777" s="3"/>
      <c r="C777" s="80"/>
      <c r="D777" s="80"/>
      <c r="E777" s="80"/>
      <c r="F777" s="292"/>
      <c r="G777" s="76"/>
      <c r="H777" s="76"/>
      <c r="I777" s="76"/>
      <c r="J777" s="76"/>
      <c r="K777" s="76"/>
      <c r="L777" s="207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 ht="15.75" customHeight="1" x14ac:dyDescent="0.25">
      <c r="A778" s="3"/>
      <c r="B778" s="3"/>
      <c r="C778" s="80"/>
      <c r="D778" s="80"/>
      <c r="E778" s="80"/>
      <c r="F778" s="292"/>
      <c r="G778" s="76"/>
      <c r="H778" s="76"/>
      <c r="I778" s="76"/>
      <c r="J778" s="76"/>
      <c r="K778" s="76"/>
      <c r="L778" s="207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 ht="15.75" customHeight="1" x14ac:dyDescent="0.25">
      <c r="A779" s="3"/>
      <c r="B779" s="3"/>
      <c r="C779" s="80"/>
      <c r="D779" s="80"/>
      <c r="E779" s="80"/>
      <c r="F779" s="292"/>
      <c r="G779" s="76"/>
      <c r="H779" s="76"/>
      <c r="I779" s="76"/>
      <c r="J779" s="76"/>
      <c r="K779" s="76"/>
      <c r="L779" s="207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 ht="15.75" customHeight="1" x14ac:dyDescent="0.25">
      <c r="A780" s="3"/>
      <c r="B780" s="3"/>
      <c r="C780" s="80"/>
      <c r="D780" s="80"/>
      <c r="E780" s="80"/>
      <c r="F780" s="292"/>
      <c r="G780" s="76"/>
      <c r="H780" s="76"/>
      <c r="I780" s="76"/>
      <c r="J780" s="76"/>
      <c r="K780" s="76"/>
      <c r="L780" s="207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 ht="15.75" customHeight="1" x14ac:dyDescent="0.25">
      <c r="A781" s="3"/>
      <c r="B781" s="3"/>
      <c r="C781" s="80"/>
      <c r="D781" s="80"/>
      <c r="E781" s="80"/>
      <c r="F781" s="292"/>
      <c r="G781" s="76"/>
      <c r="H781" s="76"/>
      <c r="I781" s="76"/>
      <c r="J781" s="76"/>
      <c r="K781" s="76"/>
      <c r="L781" s="207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 ht="15.75" customHeight="1" x14ac:dyDescent="0.25">
      <c r="A782" s="3"/>
      <c r="B782" s="3"/>
      <c r="C782" s="80"/>
      <c r="D782" s="80"/>
      <c r="E782" s="80"/>
      <c r="F782" s="292"/>
      <c r="G782" s="76"/>
      <c r="H782" s="76"/>
      <c r="I782" s="76"/>
      <c r="J782" s="76"/>
      <c r="K782" s="76"/>
      <c r="L782" s="207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 ht="15.75" customHeight="1" x14ac:dyDescent="0.25">
      <c r="A783" s="3"/>
      <c r="B783" s="3"/>
      <c r="C783" s="80"/>
      <c r="D783" s="80"/>
      <c r="E783" s="80"/>
      <c r="F783" s="292"/>
      <c r="G783" s="76"/>
      <c r="H783" s="76"/>
      <c r="I783" s="76"/>
      <c r="J783" s="76"/>
      <c r="K783" s="76"/>
      <c r="L783" s="207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 ht="15.75" customHeight="1" x14ac:dyDescent="0.25">
      <c r="A784" s="3"/>
      <c r="B784" s="3"/>
      <c r="C784" s="80"/>
      <c r="D784" s="80"/>
      <c r="E784" s="80"/>
      <c r="F784" s="292"/>
      <c r="G784" s="76"/>
      <c r="H784" s="76"/>
      <c r="I784" s="76"/>
      <c r="J784" s="76"/>
      <c r="K784" s="76"/>
      <c r="L784" s="207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 ht="15.75" customHeight="1" x14ac:dyDescent="0.25">
      <c r="A785" s="3"/>
      <c r="B785" s="3"/>
      <c r="C785" s="80"/>
      <c r="D785" s="80"/>
      <c r="E785" s="80"/>
      <c r="F785" s="292"/>
      <c r="G785" s="76"/>
      <c r="H785" s="76"/>
      <c r="I785" s="76"/>
      <c r="J785" s="76"/>
      <c r="K785" s="76"/>
      <c r="L785" s="207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 ht="15.75" customHeight="1" x14ac:dyDescent="0.25">
      <c r="A786" s="3"/>
      <c r="B786" s="3"/>
      <c r="C786" s="80"/>
      <c r="D786" s="80"/>
      <c r="E786" s="80"/>
      <c r="F786" s="292"/>
      <c r="G786" s="76"/>
      <c r="H786" s="76"/>
      <c r="I786" s="76"/>
      <c r="J786" s="76"/>
      <c r="K786" s="76"/>
      <c r="L786" s="207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 ht="15.75" customHeight="1" x14ac:dyDescent="0.25">
      <c r="A787" s="3"/>
      <c r="B787" s="3"/>
      <c r="C787" s="80"/>
      <c r="D787" s="80"/>
      <c r="E787" s="80"/>
      <c r="F787" s="292"/>
      <c r="G787" s="76"/>
      <c r="H787" s="76"/>
      <c r="I787" s="76"/>
      <c r="J787" s="76"/>
      <c r="K787" s="76"/>
      <c r="L787" s="207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 ht="15.75" customHeight="1" x14ac:dyDescent="0.25">
      <c r="A788" s="3"/>
      <c r="B788" s="3"/>
      <c r="C788" s="80"/>
      <c r="D788" s="80"/>
      <c r="E788" s="80"/>
      <c r="F788" s="292"/>
      <c r="G788" s="76"/>
      <c r="H788" s="76"/>
      <c r="I788" s="76"/>
      <c r="J788" s="76"/>
      <c r="K788" s="76"/>
      <c r="L788" s="207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 ht="15.75" customHeight="1" x14ac:dyDescent="0.25">
      <c r="A789" s="3"/>
      <c r="B789" s="3"/>
      <c r="C789" s="80"/>
      <c r="D789" s="80"/>
      <c r="E789" s="80"/>
      <c r="F789" s="292"/>
      <c r="G789" s="76"/>
      <c r="H789" s="76"/>
      <c r="I789" s="76"/>
      <c r="J789" s="76"/>
      <c r="K789" s="76"/>
      <c r="L789" s="207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 ht="15.75" customHeight="1" x14ac:dyDescent="0.25">
      <c r="A790" s="3"/>
      <c r="B790" s="3"/>
      <c r="C790" s="80"/>
      <c r="D790" s="80"/>
      <c r="E790" s="80"/>
      <c r="F790" s="292"/>
      <c r="G790" s="76"/>
      <c r="H790" s="76"/>
      <c r="I790" s="76"/>
      <c r="J790" s="76"/>
      <c r="K790" s="76"/>
      <c r="L790" s="207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 ht="15.75" customHeight="1" x14ac:dyDescent="0.25">
      <c r="A791" s="3"/>
      <c r="B791" s="3"/>
      <c r="C791" s="80"/>
      <c r="D791" s="80"/>
      <c r="E791" s="80"/>
      <c r="F791" s="292"/>
      <c r="G791" s="76"/>
      <c r="H791" s="76"/>
      <c r="I791" s="76"/>
      <c r="J791" s="76"/>
      <c r="K791" s="76"/>
      <c r="L791" s="207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 ht="15.75" customHeight="1" x14ac:dyDescent="0.25">
      <c r="A792" s="3"/>
      <c r="B792" s="3"/>
      <c r="C792" s="80"/>
      <c r="D792" s="80"/>
      <c r="E792" s="80"/>
      <c r="F792" s="292"/>
      <c r="G792" s="76"/>
      <c r="H792" s="76"/>
      <c r="I792" s="76"/>
      <c r="J792" s="76"/>
      <c r="K792" s="76"/>
      <c r="L792" s="207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 ht="15.75" customHeight="1" x14ac:dyDescent="0.25">
      <c r="A793" s="3"/>
      <c r="B793" s="3"/>
      <c r="C793" s="80"/>
      <c r="D793" s="80"/>
      <c r="E793" s="80"/>
      <c r="F793" s="292"/>
      <c r="G793" s="76"/>
      <c r="H793" s="76"/>
      <c r="I793" s="76"/>
      <c r="J793" s="76"/>
      <c r="K793" s="76"/>
      <c r="L793" s="207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 ht="15.75" customHeight="1" x14ac:dyDescent="0.25">
      <c r="A794" s="3"/>
      <c r="B794" s="3"/>
      <c r="C794" s="80"/>
      <c r="D794" s="80"/>
      <c r="E794" s="80"/>
      <c r="F794" s="292"/>
      <c r="G794" s="76"/>
      <c r="H794" s="76"/>
      <c r="I794" s="76"/>
      <c r="J794" s="76"/>
      <c r="K794" s="76"/>
      <c r="L794" s="207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 ht="15.75" customHeight="1" x14ac:dyDescent="0.25">
      <c r="A795" s="3"/>
      <c r="B795" s="3"/>
      <c r="C795" s="80"/>
      <c r="D795" s="80"/>
      <c r="E795" s="80"/>
      <c r="F795" s="292"/>
      <c r="G795" s="76"/>
      <c r="H795" s="76"/>
      <c r="I795" s="76"/>
      <c r="J795" s="76"/>
      <c r="K795" s="76"/>
      <c r="L795" s="207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 ht="15.75" customHeight="1" x14ac:dyDescent="0.25">
      <c r="A796" s="3"/>
      <c r="B796" s="3"/>
      <c r="C796" s="80"/>
      <c r="D796" s="80"/>
      <c r="E796" s="80"/>
      <c r="F796" s="292"/>
      <c r="G796" s="76"/>
      <c r="H796" s="76"/>
      <c r="I796" s="76"/>
      <c r="J796" s="76"/>
      <c r="K796" s="76"/>
      <c r="L796" s="207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 ht="15.75" customHeight="1" x14ac:dyDescent="0.25">
      <c r="A797" s="3"/>
      <c r="B797" s="3"/>
      <c r="C797" s="80"/>
      <c r="D797" s="80"/>
      <c r="E797" s="80"/>
      <c r="F797" s="292"/>
      <c r="G797" s="76"/>
      <c r="H797" s="76"/>
      <c r="I797" s="76"/>
      <c r="J797" s="76"/>
      <c r="K797" s="76"/>
      <c r="L797" s="207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 ht="15.75" customHeight="1" x14ac:dyDescent="0.25">
      <c r="A798" s="3"/>
      <c r="B798" s="3"/>
      <c r="C798" s="80"/>
      <c r="D798" s="80"/>
      <c r="E798" s="80"/>
      <c r="F798" s="292"/>
      <c r="G798" s="76"/>
      <c r="H798" s="76"/>
      <c r="I798" s="76"/>
      <c r="J798" s="76"/>
      <c r="K798" s="76"/>
      <c r="L798" s="207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 ht="15.75" customHeight="1" x14ac:dyDescent="0.25">
      <c r="A799" s="3"/>
      <c r="B799" s="3"/>
      <c r="C799" s="80"/>
      <c r="D799" s="80"/>
      <c r="E799" s="80"/>
      <c r="F799" s="292"/>
      <c r="G799" s="76"/>
      <c r="H799" s="76"/>
      <c r="I799" s="76"/>
      <c r="J799" s="76"/>
      <c r="K799" s="76"/>
      <c r="L799" s="207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 ht="15.75" customHeight="1" x14ac:dyDescent="0.25">
      <c r="A800" s="3"/>
      <c r="B800" s="3"/>
      <c r="C800" s="80"/>
      <c r="D800" s="80"/>
      <c r="E800" s="80"/>
      <c r="F800" s="292"/>
      <c r="G800" s="76"/>
      <c r="H800" s="76"/>
      <c r="I800" s="76"/>
      <c r="J800" s="76"/>
      <c r="K800" s="76"/>
      <c r="L800" s="207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 ht="15.75" customHeight="1" x14ac:dyDescent="0.25">
      <c r="A801" s="3"/>
      <c r="B801" s="3"/>
      <c r="C801" s="80"/>
      <c r="D801" s="80"/>
      <c r="E801" s="80"/>
      <c r="F801" s="292"/>
      <c r="G801" s="76"/>
      <c r="H801" s="76"/>
      <c r="I801" s="76"/>
      <c r="J801" s="76"/>
      <c r="K801" s="76"/>
      <c r="L801" s="207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 ht="15.75" customHeight="1" x14ac:dyDescent="0.25">
      <c r="A802" s="3"/>
      <c r="B802" s="3"/>
      <c r="C802" s="80"/>
      <c r="D802" s="80"/>
      <c r="E802" s="80"/>
      <c r="F802" s="292"/>
      <c r="G802" s="76"/>
      <c r="H802" s="76"/>
      <c r="I802" s="76"/>
      <c r="J802" s="76"/>
      <c r="K802" s="76"/>
      <c r="L802" s="207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 ht="15.75" customHeight="1" x14ac:dyDescent="0.25">
      <c r="A803" s="3"/>
      <c r="B803" s="3"/>
      <c r="C803" s="80"/>
      <c r="D803" s="80"/>
      <c r="E803" s="80"/>
      <c r="F803" s="292"/>
      <c r="G803" s="76"/>
      <c r="H803" s="76"/>
      <c r="I803" s="76"/>
      <c r="J803" s="76"/>
      <c r="K803" s="76"/>
      <c r="L803" s="207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 ht="15.75" customHeight="1" x14ac:dyDescent="0.25">
      <c r="A804" s="3"/>
      <c r="B804" s="3"/>
      <c r="C804" s="80"/>
      <c r="D804" s="80"/>
      <c r="E804" s="80"/>
      <c r="F804" s="292"/>
      <c r="G804" s="76"/>
      <c r="H804" s="76"/>
      <c r="I804" s="76"/>
      <c r="J804" s="76"/>
      <c r="K804" s="76"/>
      <c r="L804" s="207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 ht="15.75" customHeight="1" x14ac:dyDescent="0.25">
      <c r="A805" s="3"/>
      <c r="B805" s="3"/>
      <c r="C805" s="80"/>
      <c r="D805" s="80"/>
      <c r="E805" s="80"/>
      <c r="F805" s="292"/>
      <c r="G805" s="76"/>
      <c r="H805" s="76"/>
      <c r="I805" s="76"/>
      <c r="J805" s="76"/>
      <c r="K805" s="76"/>
      <c r="L805" s="207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 ht="15.75" customHeight="1" x14ac:dyDescent="0.25">
      <c r="A806" s="3"/>
      <c r="B806" s="3"/>
      <c r="C806" s="80"/>
      <c r="D806" s="80"/>
      <c r="E806" s="80"/>
      <c r="F806" s="292"/>
      <c r="G806" s="76"/>
      <c r="H806" s="76"/>
      <c r="I806" s="76"/>
      <c r="J806" s="76"/>
      <c r="K806" s="76"/>
      <c r="L806" s="207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 ht="15.75" customHeight="1" x14ac:dyDescent="0.25">
      <c r="A807" s="3"/>
      <c r="B807" s="3"/>
      <c r="C807" s="80"/>
      <c r="D807" s="80"/>
      <c r="E807" s="80"/>
      <c r="F807" s="292"/>
      <c r="G807" s="76"/>
      <c r="H807" s="76"/>
      <c r="I807" s="76"/>
      <c r="J807" s="76"/>
      <c r="K807" s="76"/>
      <c r="L807" s="207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 ht="15.75" customHeight="1" x14ac:dyDescent="0.25">
      <c r="A808" s="3"/>
      <c r="B808" s="3"/>
      <c r="C808" s="80"/>
      <c r="D808" s="80"/>
      <c r="E808" s="80"/>
      <c r="F808" s="292"/>
      <c r="G808" s="76"/>
      <c r="H808" s="76"/>
      <c r="I808" s="76"/>
      <c r="J808" s="76"/>
      <c r="K808" s="76"/>
      <c r="L808" s="207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 ht="15.75" customHeight="1" x14ac:dyDescent="0.25">
      <c r="A809" s="3"/>
      <c r="B809" s="3"/>
      <c r="C809" s="80"/>
      <c r="D809" s="80"/>
      <c r="E809" s="80"/>
      <c r="F809" s="292"/>
      <c r="G809" s="76"/>
      <c r="H809" s="76"/>
      <c r="I809" s="76"/>
      <c r="J809" s="76"/>
      <c r="K809" s="76"/>
      <c r="L809" s="207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 ht="15.75" customHeight="1" x14ac:dyDescent="0.25">
      <c r="A810" s="3"/>
      <c r="B810" s="3"/>
      <c r="C810" s="80"/>
      <c r="D810" s="80"/>
      <c r="E810" s="80"/>
      <c r="F810" s="292"/>
      <c r="G810" s="76"/>
      <c r="H810" s="76"/>
      <c r="I810" s="76"/>
      <c r="J810" s="76"/>
      <c r="K810" s="76"/>
      <c r="L810" s="207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 ht="15.75" customHeight="1" x14ac:dyDescent="0.25">
      <c r="A811" s="3"/>
      <c r="B811" s="3"/>
      <c r="C811" s="80"/>
      <c r="D811" s="80"/>
      <c r="E811" s="80"/>
      <c r="F811" s="292"/>
      <c r="G811" s="76"/>
      <c r="H811" s="76"/>
      <c r="I811" s="76"/>
      <c r="J811" s="76"/>
      <c r="K811" s="76"/>
      <c r="L811" s="207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 ht="15.75" customHeight="1" x14ac:dyDescent="0.25">
      <c r="A812" s="3"/>
      <c r="B812" s="3"/>
      <c r="C812" s="80"/>
      <c r="D812" s="80"/>
      <c r="E812" s="80"/>
      <c r="F812" s="292"/>
      <c r="G812" s="76"/>
      <c r="H812" s="76"/>
      <c r="I812" s="76"/>
      <c r="J812" s="76"/>
      <c r="K812" s="76"/>
      <c r="L812" s="207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 ht="15.75" customHeight="1" x14ac:dyDescent="0.25">
      <c r="A813" s="3"/>
      <c r="B813" s="3"/>
      <c r="C813" s="80"/>
      <c r="D813" s="80"/>
      <c r="E813" s="80"/>
      <c r="F813" s="292"/>
      <c r="G813" s="76"/>
      <c r="H813" s="76"/>
      <c r="I813" s="76"/>
      <c r="J813" s="76"/>
      <c r="K813" s="76"/>
      <c r="L813" s="207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 ht="15.75" customHeight="1" x14ac:dyDescent="0.25">
      <c r="A814" s="3"/>
      <c r="B814" s="3"/>
      <c r="C814" s="80"/>
      <c r="D814" s="80"/>
      <c r="E814" s="80"/>
      <c r="F814" s="292"/>
      <c r="G814" s="76"/>
      <c r="H814" s="76"/>
      <c r="I814" s="76"/>
      <c r="J814" s="76"/>
      <c r="K814" s="76"/>
      <c r="L814" s="207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 ht="15.75" customHeight="1" x14ac:dyDescent="0.25">
      <c r="A815" s="3"/>
      <c r="B815" s="3"/>
      <c r="C815" s="80"/>
      <c r="D815" s="80"/>
      <c r="E815" s="80"/>
      <c r="F815" s="292"/>
      <c r="G815" s="76"/>
      <c r="H815" s="76"/>
      <c r="I815" s="76"/>
      <c r="J815" s="76"/>
      <c r="K815" s="76"/>
      <c r="L815" s="207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 ht="15.75" customHeight="1" x14ac:dyDescent="0.25">
      <c r="A816" s="3"/>
      <c r="B816" s="3"/>
      <c r="C816" s="80"/>
      <c r="D816" s="80"/>
      <c r="E816" s="80"/>
      <c r="F816" s="292"/>
      <c r="G816" s="76"/>
      <c r="H816" s="76"/>
      <c r="I816" s="76"/>
      <c r="J816" s="76"/>
      <c r="K816" s="76"/>
      <c r="L816" s="207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 ht="15.75" customHeight="1" x14ac:dyDescent="0.25">
      <c r="A817" s="3"/>
      <c r="B817" s="3"/>
      <c r="C817" s="80"/>
      <c r="D817" s="80"/>
      <c r="E817" s="80"/>
      <c r="F817" s="292"/>
      <c r="G817" s="76"/>
      <c r="H817" s="76"/>
      <c r="I817" s="76"/>
      <c r="J817" s="76"/>
      <c r="K817" s="76"/>
      <c r="L817" s="207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 ht="15.75" customHeight="1" x14ac:dyDescent="0.25">
      <c r="A818" s="3"/>
      <c r="B818" s="3"/>
      <c r="C818" s="80"/>
      <c r="D818" s="80"/>
      <c r="E818" s="80"/>
      <c r="F818" s="292"/>
      <c r="G818" s="76"/>
      <c r="H818" s="76"/>
      <c r="I818" s="76"/>
      <c r="J818" s="76"/>
      <c r="K818" s="76"/>
      <c r="L818" s="207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 ht="15.75" customHeight="1" x14ac:dyDescent="0.25">
      <c r="A819" s="3"/>
      <c r="B819" s="3"/>
      <c r="C819" s="80"/>
      <c r="D819" s="80"/>
      <c r="E819" s="80"/>
      <c r="F819" s="292"/>
      <c r="G819" s="76"/>
      <c r="H819" s="76"/>
      <c r="I819" s="76"/>
      <c r="J819" s="76"/>
      <c r="K819" s="76"/>
      <c r="L819" s="207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 ht="15.75" customHeight="1" x14ac:dyDescent="0.25">
      <c r="A820" s="3"/>
      <c r="B820" s="3"/>
      <c r="C820" s="80"/>
      <c r="D820" s="80"/>
      <c r="E820" s="80"/>
      <c r="F820" s="292"/>
      <c r="G820" s="76"/>
      <c r="H820" s="76"/>
      <c r="I820" s="76"/>
      <c r="J820" s="76"/>
      <c r="K820" s="76"/>
      <c r="L820" s="207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 ht="15.75" customHeight="1" x14ac:dyDescent="0.25">
      <c r="A821" s="3"/>
      <c r="B821" s="3"/>
      <c r="C821" s="80"/>
      <c r="D821" s="80"/>
      <c r="E821" s="80"/>
      <c r="F821" s="292"/>
      <c r="G821" s="76"/>
      <c r="H821" s="76"/>
      <c r="I821" s="76"/>
      <c r="J821" s="76"/>
      <c r="K821" s="76"/>
      <c r="L821" s="207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 ht="15.75" customHeight="1" x14ac:dyDescent="0.25">
      <c r="A822" s="3"/>
      <c r="B822" s="3"/>
      <c r="C822" s="80"/>
      <c r="D822" s="80"/>
      <c r="E822" s="80"/>
      <c r="F822" s="292"/>
      <c r="G822" s="76"/>
      <c r="H822" s="76"/>
      <c r="I822" s="76"/>
      <c r="J822" s="76"/>
      <c r="K822" s="76"/>
      <c r="L822" s="207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 ht="15.75" customHeight="1" x14ac:dyDescent="0.25">
      <c r="A823" s="3"/>
      <c r="B823" s="3"/>
      <c r="C823" s="80"/>
      <c r="D823" s="80"/>
      <c r="E823" s="80"/>
      <c r="F823" s="292"/>
      <c r="G823" s="76"/>
      <c r="H823" s="76"/>
      <c r="I823" s="76"/>
      <c r="J823" s="76"/>
      <c r="K823" s="76"/>
      <c r="L823" s="207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 ht="15.75" customHeight="1" x14ac:dyDescent="0.25">
      <c r="A824" s="3"/>
      <c r="B824" s="3"/>
      <c r="C824" s="80"/>
      <c r="D824" s="80"/>
      <c r="E824" s="80"/>
      <c r="F824" s="292"/>
      <c r="G824" s="76"/>
      <c r="H824" s="76"/>
      <c r="I824" s="76"/>
      <c r="J824" s="76"/>
      <c r="K824" s="76"/>
      <c r="L824" s="207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 ht="15.75" customHeight="1" x14ac:dyDescent="0.25">
      <c r="A825" s="3"/>
      <c r="B825" s="3"/>
      <c r="C825" s="80"/>
      <c r="D825" s="80"/>
      <c r="E825" s="80"/>
      <c r="F825" s="292"/>
      <c r="G825" s="76"/>
      <c r="H825" s="76"/>
      <c r="I825" s="76"/>
      <c r="J825" s="76"/>
      <c r="K825" s="76"/>
      <c r="L825" s="207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 ht="15.75" customHeight="1" x14ac:dyDescent="0.25">
      <c r="A826" s="3"/>
      <c r="B826" s="3"/>
      <c r="C826" s="80"/>
      <c r="D826" s="80"/>
      <c r="E826" s="80"/>
      <c r="F826" s="292"/>
      <c r="G826" s="76"/>
      <c r="H826" s="76"/>
      <c r="I826" s="76"/>
      <c r="J826" s="76"/>
      <c r="K826" s="76"/>
      <c r="L826" s="207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 ht="15.75" customHeight="1" x14ac:dyDescent="0.25">
      <c r="A827" s="3"/>
      <c r="B827" s="3"/>
      <c r="C827" s="80"/>
      <c r="D827" s="80"/>
      <c r="E827" s="80"/>
      <c r="F827" s="292"/>
      <c r="G827" s="76"/>
      <c r="H827" s="76"/>
      <c r="I827" s="76"/>
      <c r="J827" s="76"/>
      <c r="K827" s="76"/>
      <c r="L827" s="207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 ht="15.75" customHeight="1" x14ac:dyDescent="0.25">
      <c r="A828" s="3"/>
      <c r="B828" s="3"/>
      <c r="C828" s="80"/>
      <c r="D828" s="80"/>
      <c r="E828" s="80"/>
      <c r="F828" s="292"/>
      <c r="G828" s="76"/>
      <c r="H828" s="76"/>
      <c r="I828" s="76"/>
      <c r="J828" s="76"/>
      <c r="K828" s="76"/>
      <c r="L828" s="207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 ht="15.75" customHeight="1" x14ac:dyDescent="0.25">
      <c r="A829" s="3"/>
      <c r="B829" s="3"/>
      <c r="C829" s="80"/>
      <c r="D829" s="80"/>
      <c r="E829" s="80"/>
      <c r="F829" s="292"/>
      <c r="G829" s="76"/>
      <c r="H829" s="76"/>
      <c r="I829" s="76"/>
      <c r="J829" s="76"/>
      <c r="K829" s="76"/>
      <c r="L829" s="207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 ht="15.75" customHeight="1" x14ac:dyDescent="0.25">
      <c r="A830" s="3"/>
      <c r="B830" s="3"/>
      <c r="C830" s="80"/>
      <c r="D830" s="80"/>
      <c r="E830" s="80"/>
      <c r="F830" s="292"/>
      <c r="G830" s="76"/>
      <c r="H830" s="76"/>
      <c r="I830" s="76"/>
      <c r="J830" s="76"/>
      <c r="K830" s="76"/>
      <c r="L830" s="207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 ht="15.75" customHeight="1" x14ac:dyDescent="0.25">
      <c r="A831" s="3"/>
      <c r="B831" s="3"/>
      <c r="C831" s="80"/>
      <c r="D831" s="80"/>
      <c r="E831" s="80"/>
      <c r="F831" s="292"/>
      <c r="G831" s="76"/>
      <c r="H831" s="76"/>
      <c r="I831" s="76"/>
      <c r="J831" s="76"/>
      <c r="K831" s="76"/>
      <c r="L831" s="207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 ht="15.75" customHeight="1" x14ac:dyDescent="0.25">
      <c r="A832" s="3"/>
      <c r="B832" s="3"/>
      <c r="C832" s="80"/>
      <c r="D832" s="80"/>
      <c r="E832" s="80"/>
      <c r="F832" s="292"/>
      <c r="G832" s="76"/>
      <c r="H832" s="76"/>
      <c r="I832" s="76"/>
      <c r="J832" s="76"/>
      <c r="K832" s="76"/>
      <c r="L832" s="207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 ht="15.75" customHeight="1" x14ac:dyDescent="0.25">
      <c r="A833" s="3"/>
      <c r="B833" s="3"/>
      <c r="C833" s="80"/>
      <c r="D833" s="80"/>
      <c r="E833" s="80"/>
      <c r="F833" s="292"/>
      <c r="G833" s="76"/>
      <c r="H833" s="76"/>
      <c r="I833" s="76"/>
      <c r="J833" s="76"/>
      <c r="K833" s="76"/>
      <c r="L833" s="207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 ht="15.75" customHeight="1" x14ac:dyDescent="0.25">
      <c r="A834" s="3"/>
      <c r="B834" s="3"/>
      <c r="C834" s="80"/>
      <c r="D834" s="80"/>
      <c r="E834" s="80"/>
      <c r="F834" s="292"/>
      <c r="G834" s="76"/>
      <c r="H834" s="76"/>
      <c r="I834" s="76"/>
      <c r="J834" s="76"/>
      <c r="K834" s="76"/>
      <c r="L834" s="207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 ht="15.75" customHeight="1" x14ac:dyDescent="0.25">
      <c r="A835" s="3"/>
      <c r="B835" s="3"/>
      <c r="C835" s="80"/>
      <c r="D835" s="80"/>
      <c r="E835" s="80"/>
      <c r="F835" s="292"/>
      <c r="G835" s="76"/>
      <c r="H835" s="76"/>
      <c r="I835" s="76"/>
      <c r="J835" s="76"/>
      <c r="K835" s="76"/>
      <c r="L835" s="207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 ht="15.75" customHeight="1" x14ac:dyDescent="0.25">
      <c r="A836" s="3"/>
      <c r="B836" s="3"/>
      <c r="C836" s="80"/>
      <c r="D836" s="80"/>
      <c r="E836" s="80"/>
      <c r="F836" s="292"/>
      <c r="G836" s="76"/>
      <c r="H836" s="76"/>
      <c r="I836" s="76"/>
      <c r="J836" s="76"/>
      <c r="K836" s="76"/>
      <c r="L836" s="207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 ht="15.75" customHeight="1" x14ac:dyDescent="0.25">
      <c r="A837" s="3"/>
      <c r="B837" s="3"/>
      <c r="C837" s="80"/>
      <c r="D837" s="80"/>
      <c r="E837" s="80"/>
      <c r="F837" s="292"/>
      <c r="G837" s="76"/>
      <c r="H837" s="76"/>
      <c r="I837" s="76"/>
      <c r="J837" s="76"/>
      <c r="K837" s="76"/>
      <c r="L837" s="207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 ht="15.75" customHeight="1" x14ac:dyDescent="0.25">
      <c r="A838" s="3"/>
      <c r="B838" s="3"/>
      <c r="C838" s="80"/>
      <c r="D838" s="80"/>
      <c r="E838" s="80"/>
      <c r="F838" s="292"/>
      <c r="G838" s="76"/>
      <c r="H838" s="76"/>
      <c r="I838" s="76"/>
      <c r="J838" s="76"/>
      <c r="K838" s="76"/>
      <c r="L838" s="207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 ht="15.75" customHeight="1" x14ac:dyDescent="0.25">
      <c r="A839" s="3"/>
      <c r="B839" s="3"/>
      <c r="C839" s="80"/>
      <c r="D839" s="80"/>
      <c r="E839" s="80"/>
      <c r="F839" s="292"/>
      <c r="G839" s="76"/>
      <c r="H839" s="76"/>
      <c r="I839" s="76"/>
      <c r="J839" s="76"/>
      <c r="K839" s="76"/>
      <c r="L839" s="207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 ht="15.75" customHeight="1" x14ac:dyDescent="0.25">
      <c r="A840" s="3"/>
      <c r="B840" s="3"/>
      <c r="C840" s="80"/>
      <c r="D840" s="80"/>
      <c r="E840" s="80"/>
      <c r="F840" s="292"/>
      <c r="G840" s="76"/>
      <c r="H840" s="76"/>
      <c r="I840" s="76"/>
      <c r="J840" s="76"/>
      <c r="K840" s="76"/>
      <c r="L840" s="207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 ht="15.75" customHeight="1" x14ac:dyDescent="0.25">
      <c r="A841" s="3"/>
      <c r="B841" s="3"/>
      <c r="C841" s="80"/>
      <c r="D841" s="80"/>
      <c r="E841" s="80"/>
      <c r="F841" s="292"/>
      <c r="G841" s="76"/>
      <c r="H841" s="76"/>
      <c r="I841" s="76"/>
      <c r="J841" s="76"/>
      <c r="K841" s="76"/>
      <c r="L841" s="207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 ht="15.75" customHeight="1" x14ac:dyDescent="0.25">
      <c r="A842" s="3"/>
      <c r="B842" s="3"/>
      <c r="C842" s="80"/>
      <c r="D842" s="80"/>
      <c r="E842" s="80"/>
      <c r="F842" s="292"/>
      <c r="G842" s="76"/>
      <c r="H842" s="76"/>
      <c r="I842" s="76"/>
      <c r="J842" s="76"/>
      <c r="K842" s="76"/>
      <c r="L842" s="207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 ht="15.75" customHeight="1" x14ac:dyDescent="0.25">
      <c r="A843" s="3"/>
      <c r="B843" s="3"/>
      <c r="C843" s="80"/>
      <c r="D843" s="80"/>
      <c r="E843" s="80"/>
      <c r="F843" s="292"/>
      <c r="G843" s="76"/>
      <c r="H843" s="76"/>
      <c r="I843" s="76"/>
      <c r="J843" s="76"/>
      <c r="K843" s="76"/>
      <c r="L843" s="207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 ht="15.75" customHeight="1" x14ac:dyDescent="0.25">
      <c r="A844" s="3"/>
      <c r="B844" s="3"/>
      <c r="C844" s="80"/>
      <c r="D844" s="80"/>
      <c r="E844" s="80"/>
      <c r="F844" s="292"/>
      <c r="G844" s="76"/>
      <c r="H844" s="76"/>
      <c r="I844" s="76"/>
      <c r="J844" s="76"/>
      <c r="K844" s="76"/>
      <c r="L844" s="207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 ht="15.75" customHeight="1" x14ac:dyDescent="0.25">
      <c r="A845" s="3"/>
      <c r="B845" s="3"/>
      <c r="C845" s="80"/>
      <c r="D845" s="80"/>
      <c r="E845" s="80"/>
      <c r="F845" s="292"/>
      <c r="G845" s="76"/>
      <c r="H845" s="76"/>
      <c r="I845" s="76"/>
      <c r="J845" s="76"/>
      <c r="K845" s="76"/>
      <c r="L845" s="207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 ht="15.75" customHeight="1" x14ac:dyDescent="0.25">
      <c r="A846" s="3"/>
      <c r="B846" s="3"/>
      <c r="C846" s="80"/>
      <c r="D846" s="80"/>
      <c r="E846" s="80"/>
      <c r="F846" s="292"/>
      <c r="G846" s="76"/>
      <c r="H846" s="76"/>
      <c r="I846" s="76"/>
      <c r="J846" s="76"/>
      <c r="K846" s="76"/>
      <c r="L846" s="207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 ht="15.75" customHeight="1" x14ac:dyDescent="0.25">
      <c r="A847" s="3"/>
      <c r="B847" s="3"/>
      <c r="C847" s="80"/>
      <c r="D847" s="80"/>
      <c r="E847" s="80"/>
      <c r="F847" s="292"/>
      <c r="G847" s="76"/>
      <c r="H847" s="76"/>
      <c r="I847" s="76"/>
      <c r="J847" s="76"/>
      <c r="K847" s="76"/>
      <c r="L847" s="207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 ht="15.75" customHeight="1" x14ac:dyDescent="0.25">
      <c r="A848" s="3"/>
      <c r="B848" s="3"/>
      <c r="C848" s="80"/>
      <c r="D848" s="80"/>
      <c r="E848" s="80"/>
      <c r="F848" s="292"/>
      <c r="G848" s="76"/>
      <c r="H848" s="76"/>
      <c r="I848" s="76"/>
      <c r="J848" s="76"/>
      <c r="K848" s="76"/>
      <c r="L848" s="207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 ht="15.75" customHeight="1" x14ac:dyDescent="0.25">
      <c r="A849" s="3"/>
      <c r="B849" s="3"/>
      <c r="C849" s="80"/>
      <c r="D849" s="80"/>
      <c r="E849" s="80"/>
      <c r="F849" s="292"/>
      <c r="G849" s="76"/>
      <c r="H849" s="76"/>
      <c r="I849" s="76"/>
      <c r="J849" s="76"/>
      <c r="K849" s="76"/>
      <c r="L849" s="207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 ht="15.75" customHeight="1" x14ac:dyDescent="0.25">
      <c r="A850" s="3"/>
      <c r="B850" s="3"/>
      <c r="C850" s="80"/>
      <c r="D850" s="80"/>
      <c r="E850" s="80"/>
      <c r="F850" s="292"/>
      <c r="G850" s="76"/>
      <c r="H850" s="76"/>
      <c r="I850" s="76"/>
      <c r="J850" s="76"/>
      <c r="K850" s="76"/>
      <c r="L850" s="207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 ht="15.75" customHeight="1" x14ac:dyDescent="0.25">
      <c r="A851" s="3"/>
      <c r="B851" s="3"/>
      <c r="C851" s="80"/>
      <c r="D851" s="80"/>
      <c r="E851" s="80"/>
      <c r="F851" s="292"/>
      <c r="G851" s="76"/>
      <c r="H851" s="76"/>
      <c r="I851" s="76"/>
      <c r="J851" s="76"/>
      <c r="K851" s="76"/>
      <c r="L851" s="207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 ht="15.75" customHeight="1" x14ac:dyDescent="0.25">
      <c r="A852" s="3"/>
      <c r="B852" s="3"/>
      <c r="C852" s="80"/>
      <c r="D852" s="80"/>
      <c r="E852" s="80"/>
      <c r="F852" s="292"/>
      <c r="G852" s="76"/>
      <c r="H852" s="76"/>
      <c r="I852" s="76"/>
      <c r="J852" s="76"/>
      <c r="K852" s="76"/>
      <c r="L852" s="207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 ht="15.75" customHeight="1" x14ac:dyDescent="0.25">
      <c r="A853" s="3"/>
      <c r="B853" s="3"/>
      <c r="C853" s="80"/>
      <c r="D853" s="80"/>
      <c r="E853" s="80"/>
      <c r="F853" s="292"/>
      <c r="G853" s="76"/>
      <c r="H853" s="76"/>
      <c r="I853" s="76"/>
      <c r="J853" s="76"/>
      <c r="K853" s="76"/>
      <c r="L853" s="207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 ht="15.75" customHeight="1" x14ac:dyDescent="0.25">
      <c r="A854" s="3"/>
      <c r="B854" s="3"/>
      <c r="C854" s="80"/>
      <c r="D854" s="80"/>
      <c r="E854" s="80"/>
      <c r="F854" s="292"/>
      <c r="G854" s="76"/>
      <c r="H854" s="76"/>
      <c r="I854" s="76"/>
      <c r="J854" s="76"/>
      <c r="K854" s="76"/>
      <c r="L854" s="207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 ht="15.75" customHeight="1" x14ac:dyDescent="0.25">
      <c r="A855" s="3"/>
      <c r="B855" s="3"/>
      <c r="C855" s="80"/>
      <c r="D855" s="80"/>
      <c r="E855" s="80"/>
      <c r="F855" s="292"/>
      <c r="G855" s="76"/>
      <c r="H855" s="76"/>
      <c r="I855" s="76"/>
      <c r="J855" s="76"/>
      <c r="K855" s="76"/>
      <c r="L855" s="207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 ht="15.75" customHeight="1" x14ac:dyDescent="0.25">
      <c r="A856" s="3"/>
      <c r="B856" s="3"/>
      <c r="C856" s="80"/>
      <c r="D856" s="80"/>
      <c r="E856" s="80"/>
      <c r="F856" s="292"/>
      <c r="G856" s="76"/>
      <c r="H856" s="76"/>
      <c r="I856" s="76"/>
      <c r="J856" s="76"/>
      <c r="K856" s="76"/>
      <c r="L856" s="207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 ht="15.75" customHeight="1" x14ac:dyDescent="0.25">
      <c r="A857" s="3"/>
      <c r="B857" s="3"/>
      <c r="C857" s="80"/>
      <c r="D857" s="80"/>
      <c r="E857" s="80"/>
      <c r="F857" s="292"/>
      <c r="G857" s="76"/>
      <c r="H857" s="76"/>
      <c r="I857" s="76"/>
      <c r="J857" s="76"/>
      <c r="K857" s="76"/>
      <c r="L857" s="207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 ht="15.75" customHeight="1" x14ac:dyDescent="0.25">
      <c r="A858" s="3"/>
      <c r="B858" s="3"/>
      <c r="C858" s="80"/>
      <c r="D858" s="80"/>
      <c r="E858" s="80"/>
      <c r="F858" s="292"/>
      <c r="G858" s="76"/>
      <c r="H858" s="76"/>
      <c r="I858" s="76"/>
      <c r="J858" s="76"/>
      <c r="K858" s="76"/>
      <c r="L858" s="207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 ht="15.75" customHeight="1" x14ac:dyDescent="0.25">
      <c r="A859" s="3"/>
      <c r="B859" s="3"/>
      <c r="C859" s="80"/>
      <c r="D859" s="80"/>
      <c r="E859" s="80"/>
      <c r="F859" s="292"/>
      <c r="G859" s="76"/>
      <c r="H859" s="76"/>
      <c r="I859" s="76"/>
      <c r="J859" s="76"/>
      <c r="K859" s="76"/>
      <c r="L859" s="207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 ht="15.75" customHeight="1" x14ac:dyDescent="0.25">
      <c r="A860" s="3"/>
      <c r="B860" s="3"/>
      <c r="C860" s="80"/>
      <c r="D860" s="80"/>
      <c r="E860" s="80"/>
      <c r="F860" s="292"/>
      <c r="G860" s="76"/>
      <c r="H860" s="76"/>
      <c r="I860" s="76"/>
      <c r="J860" s="76"/>
      <c r="K860" s="76"/>
      <c r="L860" s="207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 ht="15.75" customHeight="1" x14ac:dyDescent="0.25">
      <c r="A861" s="3"/>
      <c r="B861" s="3"/>
      <c r="C861" s="80"/>
      <c r="D861" s="80"/>
      <c r="E861" s="80"/>
      <c r="F861" s="292"/>
      <c r="G861" s="76"/>
      <c r="H861" s="76"/>
      <c r="I861" s="76"/>
      <c r="J861" s="76"/>
      <c r="K861" s="76"/>
      <c r="L861" s="207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 ht="15.75" customHeight="1" x14ac:dyDescent="0.25">
      <c r="A862" s="3"/>
      <c r="B862" s="3"/>
      <c r="C862" s="80"/>
      <c r="D862" s="80"/>
      <c r="E862" s="80"/>
      <c r="F862" s="292"/>
      <c r="G862" s="76"/>
      <c r="H862" s="76"/>
      <c r="I862" s="76"/>
      <c r="J862" s="76"/>
      <c r="K862" s="76"/>
      <c r="L862" s="207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 ht="15.75" customHeight="1" x14ac:dyDescent="0.25">
      <c r="A863" s="3"/>
      <c r="B863" s="3"/>
      <c r="C863" s="80"/>
      <c r="D863" s="80"/>
      <c r="E863" s="80"/>
      <c r="F863" s="292"/>
      <c r="G863" s="76"/>
      <c r="H863" s="76"/>
      <c r="I863" s="76"/>
      <c r="J863" s="76"/>
      <c r="K863" s="76"/>
      <c r="L863" s="207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 ht="15.75" customHeight="1" x14ac:dyDescent="0.25">
      <c r="A864" s="3"/>
      <c r="B864" s="3"/>
      <c r="C864" s="80"/>
      <c r="D864" s="80"/>
      <c r="E864" s="80"/>
      <c r="F864" s="292"/>
      <c r="G864" s="76"/>
      <c r="H864" s="76"/>
      <c r="I864" s="76"/>
      <c r="J864" s="76"/>
      <c r="K864" s="76"/>
      <c r="L864" s="207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 ht="15.75" customHeight="1" x14ac:dyDescent="0.25">
      <c r="A865" s="3"/>
      <c r="B865" s="3"/>
      <c r="C865" s="80"/>
      <c r="D865" s="80"/>
      <c r="E865" s="80"/>
      <c r="F865" s="292"/>
      <c r="G865" s="76"/>
      <c r="H865" s="76"/>
      <c r="I865" s="76"/>
      <c r="J865" s="76"/>
      <c r="K865" s="76"/>
      <c r="L865" s="207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 ht="15.75" customHeight="1" x14ac:dyDescent="0.25">
      <c r="A866" s="3"/>
      <c r="B866" s="3"/>
      <c r="C866" s="80"/>
      <c r="D866" s="80"/>
      <c r="E866" s="80"/>
      <c r="F866" s="292"/>
      <c r="G866" s="76"/>
      <c r="H866" s="76"/>
      <c r="I866" s="76"/>
      <c r="J866" s="76"/>
      <c r="K866" s="76"/>
      <c r="L866" s="207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 ht="15.75" customHeight="1" x14ac:dyDescent="0.25">
      <c r="A867" s="3"/>
      <c r="B867" s="3"/>
      <c r="C867" s="80"/>
      <c r="D867" s="80"/>
      <c r="E867" s="80"/>
      <c r="F867" s="292"/>
      <c r="G867" s="76"/>
      <c r="H867" s="76"/>
      <c r="I867" s="76"/>
      <c r="J867" s="76"/>
      <c r="K867" s="76"/>
      <c r="L867" s="207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 ht="15.75" customHeight="1" x14ac:dyDescent="0.25">
      <c r="A868" s="3"/>
      <c r="B868" s="3"/>
      <c r="C868" s="80"/>
      <c r="D868" s="80"/>
      <c r="E868" s="80"/>
      <c r="F868" s="292"/>
      <c r="G868" s="76"/>
      <c r="H868" s="76"/>
      <c r="I868" s="76"/>
      <c r="J868" s="76"/>
      <c r="K868" s="76"/>
      <c r="L868" s="207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 ht="15.75" customHeight="1" x14ac:dyDescent="0.25">
      <c r="A869" s="3"/>
      <c r="B869" s="3"/>
      <c r="C869" s="80"/>
      <c r="D869" s="80"/>
      <c r="E869" s="80"/>
      <c r="F869" s="292"/>
      <c r="G869" s="76"/>
      <c r="H869" s="76"/>
      <c r="I869" s="76"/>
      <c r="J869" s="76"/>
      <c r="K869" s="76"/>
      <c r="L869" s="207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 ht="15.75" customHeight="1" x14ac:dyDescent="0.25">
      <c r="A870" s="3"/>
      <c r="B870" s="3"/>
      <c r="C870" s="80"/>
      <c r="D870" s="80"/>
      <c r="E870" s="80"/>
      <c r="F870" s="292"/>
      <c r="G870" s="76"/>
      <c r="H870" s="76"/>
      <c r="I870" s="76"/>
      <c r="J870" s="76"/>
      <c r="K870" s="76"/>
      <c r="L870" s="207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 ht="15.75" customHeight="1" x14ac:dyDescent="0.25">
      <c r="A871" s="3"/>
      <c r="B871" s="3"/>
      <c r="C871" s="80"/>
      <c r="D871" s="80"/>
      <c r="E871" s="80"/>
      <c r="F871" s="292"/>
      <c r="G871" s="76"/>
      <c r="H871" s="76"/>
      <c r="I871" s="76"/>
      <c r="J871" s="76"/>
      <c r="K871" s="76"/>
      <c r="L871" s="207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 ht="15.75" customHeight="1" x14ac:dyDescent="0.25">
      <c r="A872" s="3"/>
      <c r="B872" s="3"/>
      <c r="C872" s="80"/>
      <c r="D872" s="80"/>
      <c r="E872" s="80"/>
      <c r="F872" s="292"/>
      <c r="G872" s="76"/>
      <c r="H872" s="76"/>
      <c r="I872" s="76"/>
      <c r="J872" s="76"/>
      <c r="K872" s="76"/>
      <c r="L872" s="207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 ht="15.75" customHeight="1" x14ac:dyDescent="0.25">
      <c r="A873" s="3"/>
      <c r="B873" s="3"/>
      <c r="C873" s="80"/>
      <c r="D873" s="80"/>
      <c r="E873" s="80"/>
      <c r="F873" s="292"/>
      <c r="G873" s="76"/>
      <c r="H873" s="76"/>
      <c r="I873" s="76"/>
      <c r="J873" s="76"/>
      <c r="K873" s="76"/>
      <c r="L873" s="207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 ht="15.75" customHeight="1" x14ac:dyDescent="0.25">
      <c r="A874" s="3"/>
      <c r="B874" s="3"/>
      <c r="C874" s="80"/>
      <c r="D874" s="80"/>
      <c r="E874" s="80"/>
      <c r="F874" s="292"/>
      <c r="G874" s="76"/>
      <c r="H874" s="76"/>
      <c r="I874" s="76"/>
      <c r="J874" s="76"/>
      <c r="K874" s="76"/>
      <c r="L874" s="207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 ht="15.75" customHeight="1" x14ac:dyDescent="0.25">
      <c r="A875" s="3"/>
      <c r="B875" s="3"/>
      <c r="C875" s="80"/>
      <c r="D875" s="80"/>
      <c r="E875" s="80"/>
      <c r="F875" s="292"/>
      <c r="G875" s="76"/>
      <c r="H875" s="76"/>
      <c r="I875" s="76"/>
      <c r="J875" s="76"/>
      <c r="K875" s="76"/>
      <c r="L875" s="207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 ht="15.75" customHeight="1" x14ac:dyDescent="0.25">
      <c r="A876" s="3"/>
      <c r="B876" s="3"/>
      <c r="C876" s="80"/>
      <c r="D876" s="80"/>
      <c r="E876" s="80"/>
      <c r="F876" s="292"/>
      <c r="G876" s="76"/>
      <c r="H876" s="76"/>
      <c r="I876" s="76"/>
      <c r="J876" s="76"/>
      <c r="K876" s="76"/>
      <c r="L876" s="207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 ht="15.75" customHeight="1" x14ac:dyDescent="0.25">
      <c r="A877" s="3"/>
      <c r="B877" s="3"/>
      <c r="C877" s="80"/>
      <c r="D877" s="80"/>
      <c r="E877" s="80"/>
      <c r="F877" s="292"/>
      <c r="G877" s="76"/>
      <c r="H877" s="76"/>
      <c r="I877" s="76"/>
      <c r="J877" s="76"/>
      <c r="K877" s="76"/>
      <c r="L877" s="207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 ht="15.75" customHeight="1" x14ac:dyDescent="0.25">
      <c r="A878" s="3"/>
      <c r="B878" s="3"/>
      <c r="C878" s="80"/>
      <c r="D878" s="80"/>
      <c r="E878" s="80"/>
      <c r="F878" s="292"/>
      <c r="G878" s="76"/>
      <c r="H878" s="76"/>
      <c r="I878" s="76"/>
      <c r="J878" s="76"/>
      <c r="K878" s="76"/>
      <c r="L878" s="207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 ht="15.75" customHeight="1" x14ac:dyDescent="0.25">
      <c r="A879" s="3"/>
      <c r="B879" s="3"/>
      <c r="C879" s="80"/>
      <c r="D879" s="80"/>
      <c r="E879" s="80"/>
      <c r="F879" s="292"/>
      <c r="G879" s="76"/>
      <c r="H879" s="76"/>
      <c r="I879" s="76"/>
      <c r="J879" s="76"/>
      <c r="K879" s="76"/>
      <c r="L879" s="207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 ht="15.75" customHeight="1" x14ac:dyDescent="0.25">
      <c r="A880" s="3"/>
      <c r="B880" s="3"/>
      <c r="C880" s="80"/>
      <c r="D880" s="80"/>
      <c r="E880" s="80"/>
      <c r="F880" s="292"/>
      <c r="G880" s="76"/>
      <c r="H880" s="76"/>
      <c r="I880" s="76"/>
      <c r="J880" s="76"/>
      <c r="K880" s="76"/>
      <c r="L880" s="207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 ht="15.75" customHeight="1" x14ac:dyDescent="0.25">
      <c r="A881" s="3"/>
      <c r="B881" s="3"/>
      <c r="C881" s="80"/>
      <c r="D881" s="80"/>
      <c r="E881" s="80"/>
      <c r="F881" s="292"/>
      <c r="G881" s="76"/>
      <c r="H881" s="76"/>
      <c r="I881" s="76"/>
      <c r="J881" s="76"/>
      <c r="K881" s="76"/>
      <c r="L881" s="207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 ht="15.75" customHeight="1" x14ac:dyDescent="0.25">
      <c r="A882" s="3"/>
      <c r="B882" s="3"/>
      <c r="C882" s="80"/>
      <c r="D882" s="80"/>
      <c r="E882" s="80"/>
      <c r="F882" s="292"/>
      <c r="G882" s="76"/>
      <c r="H882" s="76"/>
      <c r="I882" s="76"/>
      <c r="J882" s="76"/>
      <c r="K882" s="76"/>
      <c r="L882" s="207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 ht="15.75" customHeight="1" x14ac:dyDescent="0.25">
      <c r="A883" s="3"/>
      <c r="B883" s="3"/>
      <c r="C883" s="80"/>
      <c r="D883" s="80"/>
      <c r="E883" s="80"/>
      <c r="F883" s="292"/>
      <c r="G883" s="76"/>
      <c r="H883" s="76"/>
      <c r="I883" s="76"/>
      <c r="J883" s="76"/>
      <c r="K883" s="76"/>
      <c r="L883" s="207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 ht="15.75" customHeight="1" x14ac:dyDescent="0.25">
      <c r="A884" s="3"/>
      <c r="B884" s="3"/>
      <c r="C884" s="80"/>
      <c r="D884" s="80"/>
      <c r="E884" s="80"/>
      <c r="F884" s="292"/>
      <c r="G884" s="76"/>
      <c r="H884" s="76"/>
      <c r="I884" s="76"/>
      <c r="J884" s="76"/>
      <c r="K884" s="76"/>
      <c r="L884" s="207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 ht="15.75" customHeight="1" x14ac:dyDescent="0.25">
      <c r="A885" s="3"/>
      <c r="B885" s="3"/>
      <c r="C885" s="80"/>
      <c r="D885" s="80"/>
      <c r="E885" s="80"/>
      <c r="F885" s="292"/>
      <c r="G885" s="76"/>
      <c r="H885" s="76"/>
      <c r="I885" s="76"/>
      <c r="J885" s="76"/>
      <c r="K885" s="76"/>
      <c r="L885" s="207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 ht="15.75" customHeight="1" x14ac:dyDescent="0.25">
      <c r="A886" s="3"/>
      <c r="B886" s="3"/>
      <c r="C886" s="80"/>
      <c r="D886" s="80"/>
      <c r="E886" s="80"/>
      <c r="F886" s="292"/>
      <c r="G886" s="76"/>
      <c r="H886" s="76"/>
      <c r="I886" s="76"/>
      <c r="J886" s="76"/>
      <c r="K886" s="76"/>
      <c r="L886" s="207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 ht="15.75" customHeight="1" x14ac:dyDescent="0.25">
      <c r="A887" s="3"/>
      <c r="B887" s="3"/>
      <c r="C887" s="80"/>
      <c r="D887" s="80"/>
      <c r="E887" s="80"/>
      <c r="F887" s="292"/>
      <c r="G887" s="76"/>
      <c r="H887" s="76"/>
      <c r="I887" s="76"/>
      <c r="J887" s="76"/>
      <c r="K887" s="76"/>
      <c r="L887" s="207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 ht="15.75" customHeight="1" x14ac:dyDescent="0.25">
      <c r="A888" s="3"/>
      <c r="B888" s="3"/>
      <c r="C888" s="80"/>
      <c r="D888" s="80"/>
      <c r="E888" s="80"/>
      <c r="F888" s="292"/>
      <c r="G888" s="76"/>
      <c r="H888" s="76"/>
      <c r="I888" s="76"/>
      <c r="J888" s="76"/>
      <c r="K888" s="76"/>
      <c r="L888" s="207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 ht="15.75" customHeight="1" x14ac:dyDescent="0.25">
      <c r="A889" s="3"/>
      <c r="B889" s="3"/>
      <c r="C889" s="80"/>
      <c r="D889" s="80"/>
      <c r="E889" s="80"/>
      <c r="F889" s="292"/>
      <c r="G889" s="76"/>
      <c r="H889" s="76"/>
      <c r="I889" s="76"/>
      <c r="J889" s="76"/>
      <c r="K889" s="76"/>
      <c r="L889" s="207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 ht="15.75" customHeight="1" x14ac:dyDescent="0.25">
      <c r="A890" s="3"/>
      <c r="B890" s="3"/>
      <c r="C890" s="80"/>
      <c r="D890" s="80"/>
      <c r="E890" s="80"/>
      <c r="F890" s="292"/>
      <c r="G890" s="76"/>
      <c r="H890" s="76"/>
      <c r="I890" s="76"/>
      <c r="J890" s="76"/>
      <c r="K890" s="76"/>
      <c r="L890" s="207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 ht="15.75" customHeight="1" x14ac:dyDescent="0.25">
      <c r="A891" s="3"/>
      <c r="B891" s="3"/>
      <c r="C891" s="80"/>
      <c r="D891" s="80"/>
      <c r="E891" s="80"/>
      <c r="F891" s="292"/>
      <c r="G891" s="76"/>
      <c r="H891" s="76"/>
      <c r="I891" s="76"/>
      <c r="J891" s="76"/>
      <c r="K891" s="76"/>
      <c r="L891" s="207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 ht="15.75" customHeight="1" x14ac:dyDescent="0.25">
      <c r="A892" s="3"/>
      <c r="B892" s="3"/>
      <c r="C892" s="80"/>
      <c r="D892" s="80"/>
      <c r="E892" s="80"/>
      <c r="F892" s="292"/>
      <c r="G892" s="76"/>
      <c r="H892" s="76"/>
      <c r="I892" s="76"/>
      <c r="J892" s="76"/>
      <c r="K892" s="76"/>
      <c r="L892" s="207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 ht="15.75" customHeight="1" x14ac:dyDescent="0.25">
      <c r="A893" s="3"/>
      <c r="B893" s="3"/>
      <c r="C893" s="80"/>
      <c r="D893" s="80"/>
      <c r="E893" s="80"/>
      <c r="F893" s="292"/>
      <c r="G893" s="76"/>
      <c r="H893" s="76"/>
      <c r="I893" s="76"/>
      <c r="J893" s="76"/>
      <c r="K893" s="76"/>
      <c r="L893" s="207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 ht="15.75" customHeight="1" x14ac:dyDescent="0.25">
      <c r="A894" s="3"/>
      <c r="B894" s="3"/>
      <c r="C894" s="80"/>
      <c r="D894" s="80"/>
      <c r="E894" s="80"/>
      <c r="F894" s="292"/>
      <c r="G894" s="76"/>
      <c r="H894" s="76"/>
      <c r="I894" s="76"/>
      <c r="J894" s="76"/>
      <c r="K894" s="76"/>
      <c r="L894" s="207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 ht="15.75" customHeight="1" x14ac:dyDescent="0.25">
      <c r="A895" s="3"/>
      <c r="B895" s="3"/>
      <c r="C895" s="80"/>
      <c r="D895" s="80"/>
      <c r="E895" s="80"/>
      <c r="F895" s="292"/>
      <c r="G895" s="76"/>
      <c r="H895" s="76"/>
      <c r="I895" s="76"/>
      <c r="J895" s="76"/>
      <c r="K895" s="76"/>
      <c r="L895" s="207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 ht="15.75" customHeight="1" x14ac:dyDescent="0.25">
      <c r="A896" s="3"/>
      <c r="B896" s="3"/>
      <c r="C896" s="80"/>
      <c r="D896" s="80"/>
      <c r="E896" s="80"/>
      <c r="F896" s="292"/>
      <c r="G896" s="76"/>
      <c r="H896" s="76"/>
      <c r="I896" s="76"/>
      <c r="J896" s="76"/>
      <c r="K896" s="76"/>
      <c r="L896" s="207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 ht="15.75" customHeight="1" x14ac:dyDescent="0.25">
      <c r="A897" s="3"/>
      <c r="B897" s="3"/>
      <c r="C897" s="80"/>
      <c r="D897" s="80"/>
      <c r="E897" s="80"/>
      <c r="F897" s="292"/>
      <c r="G897" s="76"/>
      <c r="H897" s="76"/>
      <c r="I897" s="76"/>
      <c r="J897" s="76"/>
      <c r="K897" s="76"/>
      <c r="L897" s="207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 ht="15.75" customHeight="1" x14ac:dyDescent="0.25">
      <c r="A898" s="3"/>
      <c r="B898" s="3"/>
      <c r="C898" s="80"/>
      <c r="D898" s="80"/>
      <c r="E898" s="80"/>
      <c r="F898" s="292"/>
      <c r="G898" s="76"/>
      <c r="H898" s="76"/>
      <c r="I898" s="76"/>
      <c r="J898" s="76"/>
      <c r="K898" s="76"/>
      <c r="L898" s="207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 ht="15.75" customHeight="1" x14ac:dyDescent="0.25">
      <c r="A899" s="3"/>
      <c r="B899" s="3"/>
      <c r="C899" s="80"/>
      <c r="D899" s="80"/>
      <c r="E899" s="80"/>
      <c r="F899" s="292"/>
      <c r="G899" s="76"/>
      <c r="H899" s="76"/>
      <c r="I899" s="76"/>
      <c r="J899" s="76"/>
      <c r="K899" s="76"/>
      <c r="L899" s="207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 ht="15.75" customHeight="1" x14ac:dyDescent="0.25">
      <c r="A900" s="3"/>
      <c r="B900" s="3"/>
      <c r="C900" s="80"/>
      <c r="D900" s="80"/>
      <c r="E900" s="80"/>
      <c r="F900" s="292"/>
      <c r="G900" s="76"/>
      <c r="H900" s="76"/>
      <c r="I900" s="76"/>
      <c r="J900" s="76"/>
      <c r="K900" s="76"/>
      <c r="L900" s="207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 ht="15.75" customHeight="1" x14ac:dyDescent="0.25">
      <c r="A901" s="3"/>
      <c r="B901" s="3"/>
      <c r="C901" s="80"/>
      <c r="D901" s="80"/>
      <c r="E901" s="80"/>
      <c r="F901" s="292"/>
      <c r="G901" s="76"/>
      <c r="H901" s="76"/>
      <c r="I901" s="76"/>
      <c r="J901" s="76"/>
      <c r="K901" s="76"/>
      <c r="L901" s="207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 ht="15.75" customHeight="1" x14ac:dyDescent="0.25">
      <c r="A902" s="3"/>
      <c r="B902" s="3"/>
      <c r="C902" s="80"/>
      <c r="D902" s="80"/>
      <c r="E902" s="80"/>
      <c r="F902" s="292"/>
      <c r="G902" s="76"/>
      <c r="H902" s="76"/>
      <c r="I902" s="76"/>
      <c r="J902" s="76"/>
      <c r="K902" s="76"/>
      <c r="L902" s="207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 ht="15.75" customHeight="1" x14ac:dyDescent="0.25">
      <c r="A903" s="3"/>
      <c r="B903" s="3"/>
      <c r="C903" s="80"/>
      <c r="D903" s="80"/>
      <c r="E903" s="80"/>
      <c r="F903" s="292"/>
      <c r="G903" s="76"/>
      <c r="H903" s="76"/>
      <c r="I903" s="76"/>
      <c r="J903" s="76"/>
      <c r="K903" s="76"/>
      <c r="L903" s="207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 ht="15.75" customHeight="1" x14ac:dyDescent="0.25">
      <c r="A904" s="3"/>
      <c r="B904" s="3"/>
      <c r="C904" s="80"/>
      <c r="D904" s="80"/>
      <c r="E904" s="80"/>
      <c r="F904" s="292"/>
      <c r="G904" s="76"/>
      <c r="H904" s="76"/>
      <c r="I904" s="76"/>
      <c r="J904" s="76"/>
      <c r="K904" s="76"/>
      <c r="L904" s="207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 ht="15.75" customHeight="1" x14ac:dyDescent="0.25">
      <c r="A905" s="3"/>
      <c r="B905" s="3"/>
      <c r="C905" s="80"/>
      <c r="D905" s="80"/>
      <c r="E905" s="80"/>
      <c r="F905" s="292"/>
      <c r="G905" s="76"/>
      <c r="H905" s="76"/>
      <c r="I905" s="76"/>
      <c r="J905" s="76"/>
      <c r="K905" s="76"/>
      <c r="L905" s="207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 ht="15.75" customHeight="1" x14ac:dyDescent="0.25">
      <c r="A906" s="3"/>
      <c r="B906" s="3"/>
      <c r="C906" s="80"/>
      <c r="D906" s="80"/>
      <c r="E906" s="80"/>
      <c r="F906" s="292"/>
      <c r="G906" s="76"/>
      <c r="H906" s="76"/>
      <c r="I906" s="76"/>
      <c r="J906" s="76"/>
      <c r="K906" s="76"/>
      <c r="L906" s="207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 ht="15.75" customHeight="1" x14ac:dyDescent="0.25">
      <c r="A907" s="3"/>
      <c r="B907" s="3"/>
      <c r="C907" s="80"/>
      <c r="D907" s="80"/>
      <c r="E907" s="80"/>
      <c r="F907" s="292"/>
      <c r="G907" s="76"/>
      <c r="H907" s="76"/>
      <c r="I907" s="76"/>
      <c r="J907" s="76"/>
      <c r="K907" s="76"/>
      <c r="L907" s="207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 ht="15.75" customHeight="1" x14ac:dyDescent="0.25">
      <c r="A908" s="3"/>
      <c r="B908" s="3"/>
      <c r="C908" s="80"/>
      <c r="D908" s="80"/>
      <c r="E908" s="80"/>
      <c r="F908" s="292"/>
      <c r="G908" s="76"/>
      <c r="H908" s="76"/>
      <c r="I908" s="76"/>
      <c r="J908" s="76"/>
      <c r="K908" s="76"/>
      <c r="L908" s="207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 ht="15.75" customHeight="1" x14ac:dyDescent="0.25">
      <c r="A909" s="3"/>
      <c r="B909" s="3"/>
      <c r="C909" s="80"/>
      <c r="D909" s="80"/>
      <c r="E909" s="80"/>
      <c r="F909" s="292"/>
      <c r="G909" s="76"/>
      <c r="H909" s="76"/>
      <c r="I909" s="76"/>
      <c r="J909" s="76"/>
      <c r="K909" s="76"/>
      <c r="L909" s="207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 ht="15.75" customHeight="1" x14ac:dyDescent="0.25">
      <c r="A910" s="3"/>
      <c r="B910" s="3"/>
      <c r="C910" s="80"/>
      <c r="D910" s="80"/>
      <c r="E910" s="80"/>
      <c r="F910" s="292"/>
      <c r="G910" s="76"/>
      <c r="H910" s="76"/>
      <c r="I910" s="76"/>
      <c r="J910" s="76"/>
      <c r="K910" s="76"/>
      <c r="L910" s="207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 ht="15.75" customHeight="1" x14ac:dyDescent="0.25">
      <c r="A911" s="3"/>
      <c r="B911" s="3"/>
      <c r="C911" s="80"/>
      <c r="D911" s="80"/>
      <c r="E911" s="80"/>
      <c r="F911" s="292"/>
      <c r="G911" s="76"/>
      <c r="H911" s="76"/>
      <c r="I911" s="76"/>
      <c r="J911" s="76"/>
      <c r="K911" s="76"/>
      <c r="L911" s="207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 ht="15.75" customHeight="1" x14ac:dyDescent="0.25">
      <c r="A912" s="3"/>
      <c r="B912" s="3"/>
      <c r="C912" s="80"/>
      <c r="D912" s="80"/>
      <c r="E912" s="80"/>
      <c r="F912" s="292"/>
      <c r="G912" s="76"/>
      <c r="H912" s="76"/>
      <c r="I912" s="76"/>
      <c r="J912" s="76"/>
      <c r="K912" s="76"/>
      <c r="L912" s="207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 ht="15.75" customHeight="1" x14ac:dyDescent="0.25">
      <c r="A913" s="3"/>
      <c r="B913" s="3"/>
      <c r="C913" s="80"/>
      <c r="D913" s="80"/>
      <c r="E913" s="80"/>
      <c r="F913" s="292"/>
      <c r="G913" s="76"/>
      <c r="H913" s="76"/>
      <c r="I913" s="76"/>
      <c r="J913" s="76"/>
      <c r="K913" s="76"/>
      <c r="L913" s="207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 ht="15.75" customHeight="1" x14ac:dyDescent="0.25">
      <c r="A914" s="3"/>
      <c r="B914" s="3"/>
      <c r="C914" s="80"/>
      <c r="D914" s="80"/>
      <c r="E914" s="80"/>
      <c r="F914" s="292"/>
      <c r="G914" s="76"/>
      <c r="H914" s="76"/>
      <c r="I914" s="76"/>
      <c r="J914" s="76"/>
      <c r="K914" s="76"/>
      <c r="L914" s="207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 ht="15.75" customHeight="1" x14ac:dyDescent="0.25">
      <c r="A915" s="3"/>
      <c r="B915" s="3"/>
      <c r="C915" s="80"/>
      <c r="D915" s="80"/>
      <c r="E915" s="80"/>
      <c r="F915" s="292"/>
      <c r="G915" s="76"/>
      <c r="H915" s="76"/>
      <c r="I915" s="76"/>
      <c r="J915" s="76"/>
      <c r="K915" s="76"/>
      <c r="L915" s="207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 ht="15.75" customHeight="1" x14ac:dyDescent="0.25">
      <c r="A916" s="3"/>
      <c r="B916" s="3"/>
      <c r="C916" s="80"/>
      <c r="D916" s="80"/>
      <c r="E916" s="80"/>
      <c r="F916" s="292"/>
      <c r="G916" s="76"/>
      <c r="H916" s="76"/>
      <c r="I916" s="76"/>
      <c r="J916" s="76"/>
      <c r="K916" s="76"/>
      <c r="L916" s="207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 ht="15.75" customHeight="1" x14ac:dyDescent="0.25">
      <c r="A917" s="3"/>
      <c r="B917" s="3"/>
      <c r="C917" s="80"/>
      <c r="D917" s="80"/>
      <c r="E917" s="80"/>
      <c r="F917" s="292"/>
      <c r="G917" s="76"/>
      <c r="H917" s="76"/>
      <c r="I917" s="76"/>
      <c r="J917" s="76"/>
      <c r="K917" s="76"/>
      <c r="L917" s="207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 ht="15.75" customHeight="1" x14ac:dyDescent="0.25">
      <c r="A918" s="3"/>
      <c r="B918" s="3"/>
      <c r="C918" s="80"/>
      <c r="D918" s="80"/>
      <c r="E918" s="80"/>
      <c r="F918" s="292"/>
      <c r="G918" s="76"/>
      <c r="H918" s="76"/>
      <c r="I918" s="76"/>
      <c r="J918" s="76"/>
      <c r="K918" s="76"/>
      <c r="L918" s="207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 ht="15.75" customHeight="1" x14ac:dyDescent="0.25">
      <c r="A919" s="3"/>
      <c r="B919" s="3"/>
      <c r="C919" s="80"/>
      <c r="D919" s="80"/>
      <c r="E919" s="80"/>
      <c r="F919" s="292"/>
      <c r="G919" s="76"/>
      <c r="H919" s="76"/>
      <c r="I919" s="76"/>
      <c r="J919" s="76"/>
      <c r="K919" s="76"/>
      <c r="L919" s="207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 ht="15.75" customHeight="1" x14ac:dyDescent="0.25">
      <c r="A920" s="3"/>
      <c r="B920" s="3"/>
      <c r="C920" s="80"/>
      <c r="D920" s="80"/>
      <c r="E920" s="80"/>
      <c r="F920" s="292"/>
      <c r="G920" s="76"/>
      <c r="H920" s="76"/>
      <c r="I920" s="76"/>
      <c r="J920" s="76"/>
      <c r="K920" s="76"/>
      <c r="L920" s="207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 ht="15.75" customHeight="1" x14ac:dyDescent="0.25">
      <c r="A921" s="3"/>
      <c r="B921" s="3"/>
      <c r="C921" s="80"/>
      <c r="D921" s="80"/>
      <c r="E921" s="80"/>
      <c r="F921" s="292"/>
      <c r="G921" s="76"/>
      <c r="H921" s="76"/>
      <c r="I921" s="76"/>
      <c r="J921" s="76"/>
      <c r="K921" s="76"/>
      <c r="L921" s="207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 ht="15.75" customHeight="1" x14ac:dyDescent="0.25">
      <c r="A922" s="3"/>
      <c r="B922" s="3"/>
      <c r="C922" s="80"/>
      <c r="D922" s="80"/>
      <c r="E922" s="80"/>
      <c r="F922" s="292"/>
      <c r="G922" s="76"/>
      <c r="H922" s="76"/>
      <c r="I922" s="76"/>
      <c r="J922" s="76"/>
      <c r="K922" s="76"/>
      <c r="L922" s="207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 ht="15.75" customHeight="1" x14ac:dyDescent="0.25">
      <c r="A923" s="3"/>
      <c r="B923" s="3"/>
      <c r="C923" s="80"/>
      <c r="D923" s="80"/>
      <c r="E923" s="80"/>
      <c r="F923" s="292"/>
      <c r="G923" s="76"/>
      <c r="H923" s="76"/>
      <c r="I923" s="76"/>
      <c r="J923" s="76"/>
      <c r="K923" s="76"/>
      <c r="L923" s="207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 ht="15.75" customHeight="1" x14ac:dyDescent="0.25">
      <c r="A924" s="3"/>
      <c r="B924" s="3"/>
      <c r="C924" s="80"/>
      <c r="D924" s="80"/>
      <c r="E924" s="80"/>
      <c r="F924" s="292"/>
      <c r="G924" s="76"/>
      <c r="H924" s="76"/>
      <c r="I924" s="76"/>
      <c r="J924" s="76"/>
      <c r="K924" s="76"/>
      <c r="L924" s="207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 ht="15.75" customHeight="1" x14ac:dyDescent="0.25">
      <c r="A925" s="3"/>
      <c r="B925" s="3"/>
      <c r="C925" s="80"/>
      <c r="D925" s="80"/>
      <c r="E925" s="80"/>
      <c r="F925" s="292"/>
      <c r="G925" s="76"/>
      <c r="H925" s="76"/>
      <c r="I925" s="76"/>
      <c r="J925" s="76"/>
      <c r="K925" s="76"/>
      <c r="L925" s="207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 ht="15.75" customHeight="1" x14ac:dyDescent="0.25">
      <c r="A926" s="3"/>
      <c r="B926" s="3"/>
      <c r="C926" s="80"/>
      <c r="D926" s="80"/>
      <c r="E926" s="80"/>
      <c r="F926" s="292"/>
      <c r="G926" s="76"/>
      <c r="H926" s="76"/>
      <c r="I926" s="76"/>
      <c r="J926" s="76"/>
      <c r="K926" s="76"/>
      <c r="L926" s="207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 ht="15.75" customHeight="1" x14ac:dyDescent="0.25">
      <c r="A927" s="3"/>
      <c r="B927" s="3"/>
      <c r="C927" s="80"/>
      <c r="D927" s="80"/>
      <c r="E927" s="80"/>
      <c r="F927" s="292"/>
      <c r="G927" s="76"/>
      <c r="H927" s="76"/>
      <c r="I927" s="76"/>
      <c r="J927" s="76"/>
      <c r="K927" s="76"/>
      <c r="L927" s="207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 ht="15.75" customHeight="1" x14ac:dyDescent="0.25">
      <c r="A928" s="3"/>
      <c r="B928" s="3"/>
      <c r="C928" s="80"/>
      <c r="D928" s="80"/>
      <c r="E928" s="80"/>
      <c r="F928" s="292"/>
      <c r="G928" s="76"/>
      <c r="H928" s="76"/>
      <c r="I928" s="76"/>
      <c r="J928" s="76"/>
      <c r="K928" s="76"/>
      <c r="L928" s="207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 ht="15.75" customHeight="1" x14ac:dyDescent="0.25">
      <c r="A929" s="3"/>
      <c r="B929" s="3"/>
      <c r="C929" s="80"/>
      <c r="D929" s="80"/>
      <c r="E929" s="80"/>
      <c r="F929" s="292"/>
      <c r="G929" s="76"/>
      <c r="H929" s="76"/>
      <c r="I929" s="76"/>
      <c r="J929" s="76"/>
      <c r="K929" s="76"/>
      <c r="L929" s="207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 ht="15.75" customHeight="1" x14ac:dyDescent="0.25">
      <c r="A930" s="3"/>
      <c r="B930" s="3"/>
      <c r="C930" s="80"/>
      <c r="D930" s="80"/>
      <c r="E930" s="80"/>
      <c r="F930" s="292"/>
      <c r="G930" s="76"/>
      <c r="H930" s="76"/>
      <c r="I930" s="76"/>
      <c r="J930" s="76"/>
      <c r="K930" s="76"/>
      <c r="L930" s="207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 ht="15.75" customHeight="1" x14ac:dyDescent="0.25">
      <c r="A931" s="3"/>
      <c r="B931" s="3"/>
      <c r="C931" s="80"/>
      <c r="D931" s="80"/>
      <c r="E931" s="80"/>
      <c r="F931" s="292"/>
      <c r="G931" s="76"/>
      <c r="H931" s="76"/>
      <c r="I931" s="76"/>
      <c r="J931" s="76"/>
      <c r="K931" s="76"/>
      <c r="L931" s="207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 ht="15.75" customHeight="1" x14ac:dyDescent="0.25">
      <c r="A932" s="3"/>
      <c r="B932" s="3"/>
      <c r="C932" s="80"/>
      <c r="D932" s="80"/>
      <c r="E932" s="80"/>
      <c r="F932" s="292"/>
      <c r="G932" s="76"/>
      <c r="H932" s="76"/>
      <c r="I932" s="76"/>
      <c r="J932" s="76"/>
      <c r="K932" s="76"/>
      <c r="L932" s="207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 ht="15.75" customHeight="1" x14ac:dyDescent="0.25">
      <c r="A933" s="3"/>
      <c r="B933" s="3"/>
      <c r="C933" s="80"/>
      <c r="D933" s="80"/>
      <c r="E933" s="80"/>
      <c r="F933" s="292"/>
      <c r="G933" s="76"/>
      <c r="H933" s="76"/>
      <c r="I933" s="76"/>
      <c r="J933" s="76"/>
      <c r="K933" s="76"/>
      <c r="L933" s="207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 ht="15.75" customHeight="1" x14ac:dyDescent="0.25">
      <c r="A934" s="3"/>
      <c r="B934" s="3"/>
      <c r="C934" s="80"/>
      <c r="D934" s="80"/>
      <c r="E934" s="80"/>
      <c r="F934" s="292"/>
      <c r="G934" s="76"/>
      <c r="H934" s="76"/>
      <c r="I934" s="76"/>
      <c r="J934" s="76"/>
      <c r="K934" s="76"/>
      <c r="L934" s="207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 ht="15.75" customHeight="1" x14ac:dyDescent="0.25">
      <c r="A935" s="3"/>
      <c r="B935" s="3"/>
      <c r="C935" s="80"/>
      <c r="D935" s="80"/>
      <c r="E935" s="80"/>
      <c r="F935" s="292"/>
      <c r="G935" s="76"/>
      <c r="H935" s="76"/>
      <c r="I935" s="76"/>
      <c r="J935" s="76"/>
      <c r="K935" s="76"/>
      <c r="L935" s="207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 ht="15.75" customHeight="1" x14ac:dyDescent="0.25">
      <c r="A936" s="3"/>
      <c r="B936" s="3"/>
      <c r="C936" s="80"/>
      <c r="D936" s="80"/>
      <c r="E936" s="80"/>
      <c r="F936" s="292"/>
      <c r="G936" s="76"/>
      <c r="H936" s="76"/>
      <c r="I936" s="76"/>
      <c r="J936" s="76"/>
      <c r="K936" s="76"/>
      <c r="L936" s="207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 ht="15.75" customHeight="1" x14ac:dyDescent="0.25">
      <c r="A937" s="3"/>
      <c r="B937" s="3"/>
      <c r="C937" s="80"/>
      <c r="D937" s="80"/>
      <c r="E937" s="80"/>
      <c r="F937" s="292"/>
      <c r="G937" s="76"/>
      <c r="H937" s="76"/>
      <c r="I937" s="76"/>
      <c r="J937" s="76"/>
      <c r="K937" s="76"/>
      <c r="L937" s="207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 ht="15.75" customHeight="1" x14ac:dyDescent="0.25">
      <c r="A938" s="3"/>
      <c r="B938" s="3"/>
      <c r="C938" s="80"/>
      <c r="D938" s="80"/>
      <c r="E938" s="80"/>
      <c r="F938" s="292"/>
      <c r="G938" s="76"/>
      <c r="H938" s="76"/>
      <c r="I938" s="76"/>
      <c r="J938" s="76"/>
      <c r="K938" s="76"/>
      <c r="L938" s="207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 ht="15.75" customHeight="1" x14ac:dyDescent="0.25">
      <c r="A939" s="3"/>
      <c r="B939" s="3"/>
      <c r="C939" s="80"/>
      <c r="D939" s="80"/>
      <c r="E939" s="80"/>
      <c r="F939" s="292"/>
      <c r="G939" s="76"/>
      <c r="H939" s="76"/>
      <c r="I939" s="76"/>
      <c r="J939" s="76"/>
      <c r="K939" s="76"/>
      <c r="L939" s="207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 ht="15.75" customHeight="1" x14ac:dyDescent="0.25">
      <c r="A940" s="3"/>
      <c r="B940" s="3"/>
      <c r="C940" s="80"/>
      <c r="D940" s="80"/>
      <c r="E940" s="80"/>
      <c r="F940" s="292"/>
      <c r="G940" s="76"/>
      <c r="H940" s="76"/>
      <c r="I940" s="76"/>
      <c r="J940" s="76"/>
      <c r="K940" s="76"/>
      <c r="L940" s="207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 ht="15.75" customHeight="1" x14ac:dyDescent="0.25">
      <c r="A941" s="3"/>
      <c r="B941" s="3"/>
      <c r="C941" s="80"/>
      <c r="D941" s="80"/>
      <c r="E941" s="80"/>
      <c r="F941" s="292"/>
      <c r="G941" s="76"/>
      <c r="H941" s="76"/>
      <c r="I941" s="76"/>
      <c r="J941" s="76"/>
      <c r="K941" s="76"/>
      <c r="L941" s="207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 ht="15.75" customHeight="1" x14ac:dyDescent="0.25">
      <c r="A942" s="3"/>
      <c r="B942" s="3"/>
      <c r="C942" s="80"/>
      <c r="D942" s="80"/>
      <c r="E942" s="80"/>
      <c r="F942" s="292"/>
      <c r="G942" s="76"/>
      <c r="H942" s="76"/>
      <c r="I942" s="76"/>
      <c r="J942" s="76"/>
      <c r="K942" s="76"/>
      <c r="L942" s="207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 ht="15.75" customHeight="1" x14ac:dyDescent="0.25">
      <c r="A943" s="3"/>
      <c r="B943" s="3"/>
      <c r="C943" s="80"/>
      <c r="D943" s="80"/>
      <c r="E943" s="80"/>
      <c r="F943" s="292"/>
      <c r="G943" s="76"/>
      <c r="H943" s="76"/>
      <c r="I943" s="76"/>
      <c r="J943" s="76"/>
      <c r="K943" s="76"/>
      <c r="L943" s="207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 ht="15.75" customHeight="1" x14ac:dyDescent="0.25">
      <c r="A944" s="3"/>
      <c r="B944" s="3"/>
      <c r="C944" s="80"/>
      <c r="D944" s="80"/>
      <c r="E944" s="80"/>
      <c r="F944" s="292"/>
      <c r="G944" s="76"/>
      <c r="H944" s="76"/>
      <c r="I944" s="76"/>
      <c r="J944" s="76"/>
      <c r="K944" s="76"/>
      <c r="L944" s="207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 ht="15.75" customHeight="1" x14ac:dyDescent="0.25">
      <c r="A945" s="3"/>
      <c r="B945" s="3"/>
      <c r="C945" s="80"/>
      <c r="D945" s="80"/>
      <c r="E945" s="80"/>
      <c r="F945" s="292"/>
      <c r="G945" s="76"/>
      <c r="H945" s="76"/>
      <c r="I945" s="76"/>
      <c r="J945" s="76"/>
      <c r="K945" s="76"/>
      <c r="L945" s="207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 ht="15.75" customHeight="1" x14ac:dyDescent="0.25">
      <c r="A946" s="3"/>
      <c r="B946" s="3"/>
      <c r="C946" s="80"/>
      <c r="D946" s="80"/>
      <c r="E946" s="80"/>
      <c r="F946" s="292"/>
      <c r="G946" s="76"/>
      <c r="H946" s="76"/>
      <c r="I946" s="76"/>
      <c r="J946" s="76"/>
      <c r="K946" s="76"/>
      <c r="L946" s="207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 ht="15.75" customHeight="1" x14ac:dyDescent="0.25">
      <c r="A947" s="3"/>
      <c r="B947" s="3"/>
      <c r="C947" s="80"/>
      <c r="D947" s="80"/>
      <c r="E947" s="80"/>
      <c r="F947" s="292"/>
      <c r="G947" s="76"/>
      <c r="H947" s="76"/>
      <c r="I947" s="76"/>
      <c r="J947" s="76"/>
      <c r="K947" s="76"/>
      <c r="L947" s="207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 ht="15.75" customHeight="1" x14ac:dyDescent="0.25">
      <c r="A948" s="3"/>
      <c r="B948" s="3"/>
      <c r="C948" s="80"/>
      <c r="D948" s="80"/>
      <c r="E948" s="80"/>
      <c r="F948" s="292"/>
      <c r="G948" s="76"/>
      <c r="H948" s="76"/>
      <c r="I948" s="76"/>
      <c r="J948" s="76"/>
      <c r="K948" s="76"/>
      <c r="L948" s="207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 ht="15.75" customHeight="1" x14ac:dyDescent="0.25">
      <c r="A949" s="3"/>
      <c r="B949" s="3"/>
      <c r="C949" s="80"/>
      <c r="D949" s="80"/>
      <c r="E949" s="80"/>
      <c r="F949" s="292"/>
      <c r="G949" s="76"/>
      <c r="H949" s="76"/>
      <c r="I949" s="76"/>
      <c r="J949" s="76"/>
      <c r="K949" s="76"/>
      <c r="L949" s="207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 ht="15.75" customHeight="1" x14ac:dyDescent="0.25">
      <c r="A950" s="3"/>
      <c r="B950" s="3"/>
      <c r="C950" s="80"/>
      <c r="D950" s="80"/>
      <c r="E950" s="80"/>
      <c r="F950" s="292"/>
      <c r="G950" s="76"/>
      <c r="H950" s="76"/>
      <c r="I950" s="76"/>
      <c r="J950" s="76"/>
      <c r="K950" s="76"/>
      <c r="L950" s="207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 ht="15.75" customHeight="1" x14ac:dyDescent="0.25">
      <c r="A951" s="3"/>
      <c r="B951" s="3"/>
      <c r="C951" s="80"/>
      <c r="D951" s="80"/>
      <c r="E951" s="80"/>
      <c r="F951" s="292"/>
      <c r="G951" s="76"/>
      <c r="H951" s="76"/>
      <c r="I951" s="76"/>
      <c r="J951" s="76"/>
      <c r="K951" s="76"/>
      <c r="L951" s="207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 ht="15.75" customHeight="1" x14ac:dyDescent="0.25">
      <c r="A952" s="3"/>
      <c r="B952" s="3"/>
      <c r="C952" s="80"/>
      <c r="D952" s="80"/>
      <c r="E952" s="80"/>
      <c r="F952" s="292"/>
      <c r="G952" s="76"/>
      <c r="H952" s="76"/>
      <c r="I952" s="76"/>
      <c r="J952" s="76"/>
      <c r="K952" s="76"/>
      <c r="L952" s="207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 ht="15.75" customHeight="1" x14ac:dyDescent="0.25">
      <c r="A953" s="3"/>
      <c r="B953" s="3"/>
      <c r="C953" s="80"/>
      <c r="D953" s="80"/>
      <c r="E953" s="80"/>
      <c r="F953" s="292"/>
      <c r="G953" s="76"/>
      <c r="H953" s="76"/>
      <c r="I953" s="76"/>
      <c r="J953" s="76"/>
      <c r="K953" s="76"/>
      <c r="L953" s="207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 ht="15.75" customHeight="1" x14ac:dyDescent="0.25">
      <c r="A954" s="3"/>
      <c r="B954" s="3"/>
      <c r="C954" s="80"/>
      <c r="D954" s="80"/>
      <c r="E954" s="80"/>
      <c r="F954" s="292"/>
      <c r="G954" s="76"/>
      <c r="H954" s="76"/>
      <c r="I954" s="76"/>
      <c r="J954" s="76"/>
      <c r="K954" s="76"/>
      <c r="L954" s="207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 ht="15.75" customHeight="1" x14ac:dyDescent="0.25">
      <c r="A955" s="3"/>
      <c r="B955" s="3"/>
      <c r="C955" s="80"/>
      <c r="D955" s="80"/>
      <c r="E955" s="80"/>
      <c r="F955" s="292"/>
      <c r="G955" s="76"/>
      <c r="H955" s="76"/>
      <c r="I955" s="76"/>
      <c r="J955" s="76"/>
      <c r="K955" s="76"/>
      <c r="L955" s="207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 ht="15.75" customHeight="1" x14ac:dyDescent="0.25">
      <c r="A956" s="3"/>
      <c r="B956" s="3"/>
      <c r="C956" s="80"/>
      <c r="D956" s="80"/>
      <c r="E956" s="80"/>
      <c r="F956" s="292"/>
      <c r="G956" s="76"/>
      <c r="H956" s="76"/>
      <c r="I956" s="76"/>
      <c r="J956" s="76"/>
      <c r="K956" s="76"/>
      <c r="L956" s="207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 ht="15.75" customHeight="1" x14ac:dyDescent="0.25">
      <c r="A957" s="3"/>
      <c r="B957" s="3"/>
      <c r="C957" s="80"/>
      <c r="D957" s="80"/>
      <c r="E957" s="80"/>
      <c r="F957" s="292"/>
      <c r="G957" s="76"/>
      <c r="H957" s="76"/>
      <c r="I957" s="76"/>
      <c r="J957" s="76"/>
      <c r="K957" s="76"/>
      <c r="L957" s="207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 ht="15.75" customHeight="1" x14ac:dyDescent="0.25">
      <c r="A958" s="3"/>
      <c r="B958" s="3"/>
      <c r="C958" s="80"/>
      <c r="D958" s="80"/>
      <c r="E958" s="80"/>
      <c r="F958" s="292"/>
      <c r="G958" s="76"/>
      <c r="H958" s="76"/>
      <c r="I958" s="76"/>
      <c r="J958" s="76"/>
      <c r="K958" s="76"/>
      <c r="L958" s="207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 ht="15.75" customHeight="1" x14ac:dyDescent="0.25">
      <c r="A959" s="3"/>
      <c r="B959" s="3"/>
      <c r="C959" s="80"/>
      <c r="D959" s="80"/>
      <c r="E959" s="80"/>
      <c r="F959" s="292"/>
      <c r="G959" s="76"/>
      <c r="H959" s="76"/>
      <c r="I959" s="76"/>
      <c r="J959" s="76"/>
      <c r="K959" s="76"/>
      <c r="L959" s="207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 ht="15.75" customHeight="1" x14ac:dyDescent="0.25">
      <c r="A960" s="3"/>
      <c r="B960" s="3"/>
      <c r="C960" s="80"/>
      <c r="D960" s="80"/>
      <c r="E960" s="80"/>
      <c r="F960" s="292"/>
      <c r="G960" s="76"/>
      <c r="H960" s="76"/>
      <c r="I960" s="76"/>
      <c r="J960" s="76"/>
      <c r="K960" s="76"/>
      <c r="L960" s="207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 ht="15.75" customHeight="1" x14ac:dyDescent="0.25">
      <c r="A961" s="3"/>
      <c r="B961" s="3"/>
      <c r="C961" s="80"/>
      <c r="D961" s="80"/>
      <c r="E961" s="80"/>
      <c r="F961" s="292"/>
      <c r="G961" s="76"/>
      <c r="H961" s="76"/>
      <c r="I961" s="76"/>
      <c r="J961" s="76"/>
      <c r="K961" s="76"/>
      <c r="L961" s="207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 ht="15.75" customHeight="1" x14ac:dyDescent="0.25">
      <c r="A962" s="3"/>
      <c r="B962" s="3"/>
      <c r="C962" s="80"/>
      <c r="D962" s="80"/>
      <c r="E962" s="80"/>
      <c r="F962" s="292"/>
      <c r="G962" s="76"/>
      <c r="H962" s="76"/>
      <c r="I962" s="76"/>
      <c r="J962" s="76"/>
      <c r="K962" s="76"/>
      <c r="L962" s="207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 ht="15.75" customHeight="1" x14ac:dyDescent="0.25">
      <c r="A963" s="3"/>
      <c r="B963" s="3"/>
      <c r="C963" s="80"/>
      <c r="D963" s="80"/>
      <c r="E963" s="80"/>
      <c r="F963" s="292"/>
      <c r="G963" s="76"/>
      <c r="H963" s="76"/>
      <c r="I963" s="76"/>
      <c r="J963" s="76"/>
      <c r="K963" s="76"/>
      <c r="L963" s="207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 ht="15.75" customHeight="1" x14ac:dyDescent="0.25">
      <c r="A964" s="3"/>
      <c r="B964" s="3"/>
      <c r="C964" s="80"/>
      <c r="D964" s="80"/>
      <c r="E964" s="80"/>
      <c r="F964" s="292"/>
      <c r="G964" s="76"/>
      <c r="H964" s="76"/>
      <c r="I964" s="76"/>
      <c r="J964" s="76"/>
      <c r="K964" s="76"/>
      <c r="L964" s="207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 ht="15.75" customHeight="1" x14ac:dyDescent="0.25">
      <c r="A965" s="3"/>
      <c r="B965" s="3"/>
      <c r="C965" s="80"/>
      <c r="D965" s="80"/>
      <c r="E965" s="80"/>
      <c r="F965" s="292"/>
      <c r="G965" s="76"/>
      <c r="H965" s="76"/>
      <c r="I965" s="76"/>
      <c r="J965" s="76"/>
      <c r="K965" s="76"/>
      <c r="L965" s="207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 ht="15.75" customHeight="1" x14ac:dyDescent="0.25">
      <c r="A966" s="3"/>
      <c r="B966" s="3"/>
      <c r="C966" s="80"/>
      <c r="D966" s="80"/>
      <c r="E966" s="80"/>
      <c r="F966" s="292"/>
      <c r="G966" s="76"/>
      <c r="H966" s="76"/>
      <c r="I966" s="76"/>
      <c r="J966" s="76"/>
      <c r="K966" s="76"/>
      <c r="L966" s="207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 ht="15.75" customHeight="1" x14ac:dyDescent="0.25">
      <c r="A967" s="3"/>
      <c r="B967" s="3"/>
      <c r="C967" s="80"/>
      <c r="D967" s="80"/>
      <c r="E967" s="80"/>
      <c r="F967" s="292"/>
      <c r="G967" s="76"/>
      <c r="H967" s="76"/>
      <c r="I967" s="76"/>
      <c r="J967" s="76"/>
      <c r="K967" s="76"/>
      <c r="L967" s="207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 ht="15.75" customHeight="1" x14ac:dyDescent="0.25">
      <c r="A968" s="3"/>
      <c r="B968" s="3"/>
      <c r="C968" s="80"/>
      <c r="D968" s="80"/>
      <c r="E968" s="80"/>
      <c r="F968" s="292"/>
      <c r="G968" s="76"/>
      <c r="H968" s="76"/>
      <c r="I968" s="76"/>
      <c r="J968" s="76"/>
      <c r="K968" s="76"/>
      <c r="L968" s="207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 ht="15.75" customHeight="1" x14ac:dyDescent="0.25">
      <c r="A969" s="3"/>
      <c r="B969" s="3"/>
      <c r="C969" s="80"/>
      <c r="D969" s="80"/>
      <c r="E969" s="80"/>
      <c r="F969" s="292"/>
      <c r="G969" s="76"/>
      <c r="H969" s="76"/>
      <c r="I969" s="76"/>
      <c r="J969" s="76"/>
      <c r="K969" s="76"/>
      <c r="L969" s="207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 ht="15.75" customHeight="1" x14ac:dyDescent="0.25">
      <c r="A970" s="3"/>
      <c r="B970" s="3"/>
      <c r="C970" s="80"/>
      <c r="D970" s="80"/>
      <c r="E970" s="80"/>
      <c r="F970" s="292"/>
      <c r="G970" s="76"/>
      <c r="H970" s="76"/>
      <c r="I970" s="76"/>
      <c r="J970" s="76"/>
      <c r="K970" s="76"/>
      <c r="L970" s="207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 ht="15.75" customHeight="1" x14ac:dyDescent="0.25">
      <c r="A971" s="3"/>
      <c r="B971" s="3"/>
      <c r="C971" s="80"/>
      <c r="D971" s="80"/>
      <c r="E971" s="80"/>
      <c r="F971" s="292"/>
      <c r="G971" s="76"/>
      <c r="H971" s="76"/>
      <c r="I971" s="76"/>
      <c r="J971" s="76"/>
      <c r="K971" s="76"/>
      <c r="L971" s="207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 ht="15.75" customHeight="1" x14ac:dyDescent="0.25">
      <c r="A972" s="3"/>
      <c r="B972" s="3"/>
      <c r="C972" s="80"/>
      <c r="D972" s="80"/>
      <c r="E972" s="80"/>
      <c r="F972" s="292"/>
      <c r="G972" s="76"/>
      <c r="H972" s="76"/>
      <c r="I972" s="76"/>
      <c r="J972" s="76"/>
      <c r="K972" s="76"/>
      <c r="L972" s="207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 ht="15.75" customHeight="1" x14ac:dyDescent="0.25">
      <c r="A973" s="3"/>
      <c r="B973" s="3"/>
      <c r="C973" s="80"/>
      <c r="D973" s="80"/>
      <c r="E973" s="80"/>
      <c r="F973" s="292"/>
      <c r="G973" s="76"/>
      <c r="H973" s="76"/>
      <c r="I973" s="76"/>
      <c r="J973" s="76"/>
      <c r="K973" s="76"/>
      <c r="L973" s="207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 ht="15.75" customHeight="1" x14ac:dyDescent="0.25">
      <c r="A974" s="3"/>
      <c r="B974" s="3"/>
      <c r="C974" s="80"/>
      <c r="D974" s="80"/>
      <c r="E974" s="80"/>
      <c r="F974" s="292"/>
      <c r="G974" s="76"/>
      <c r="H974" s="76"/>
      <c r="I974" s="76"/>
      <c r="J974" s="76"/>
      <c r="K974" s="76"/>
      <c r="L974" s="207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 ht="15.75" customHeight="1" x14ac:dyDescent="0.25">
      <c r="A975" s="3"/>
      <c r="B975" s="3"/>
      <c r="C975" s="80"/>
      <c r="D975" s="80"/>
      <c r="E975" s="80"/>
      <c r="F975" s="292"/>
      <c r="G975" s="76"/>
      <c r="H975" s="76"/>
      <c r="I975" s="76"/>
      <c r="J975" s="76"/>
      <c r="K975" s="76"/>
      <c r="L975" s="207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 ht="15.75" customHeight="1" x14ac:dyDescent="0.25">
      <c r="A976" s="3"/>
      <c r="B976" s="3"/>
      <c r="C976" s="80"/>
      <c r="D976" s="80"/>
      <c r="E976" s="80"/>
      <c r="F976" s="292"/>
      <c r="G976" s="76"/>
      <c r="H976" s="76"/>
      <c r="I976" s="76"/>
      <c r="J976" s="76"/>
      <c r="K976" s="76"/>
      <c r="L976" s="207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 ht="15.75" customHeight="1" x14ac:dyDescent="0.25">
      <c r="A977" s="3"/>
      <c r="B977" s="3"/>
      <c r="C977" s="80"/>
      <c r="D977" s="80"/>
      <c r="E977" s="80"/>
      <c r="F977" s="292"/>
      <c r="G977" s="76"/>
      <c r="H977" s="76"/>
      <c r="I977" s="76"/>
      <c r="J977" s="76"/>
      <c r="K977" s="76"/>
      <c r="L977" s="207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 ht="15.75" customHeight="1" x14ac:dyDescent="0.25">
      <c r="A978" s="3"/>
      <c r="B978" s="3"/>
      <c r="C978" s="80"/>
      <c r="D978" s="80"/>
      <c r="E978" s="80"/>
      <c r="F978" s="292"/>
      <c r="G978" s="76"/>
      <c r="H978" s="76"/>
      <c r="I978" s="76"/>
      <c r="J978" s="76"/>
      <c r="K978" s="76"/>
      <c r="L978" s="207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 ht="15.75" customHeight="1" x14ac:dyDescent="0.25">
      <c r="A979" s="3"/>
      <c r="B979" s="3"/>
      <c r="C979" s="80"/>
      <c r="D979" s="80"/>
      <c r="E979" s="80"/>
      <c r="F979" s="292"/>
      <c r="G979" s="76"/>
      <c r="H979" s="76"/>
      <c r="I979" s="76"/>
      <c r="J979" s="76"/>
      <c r="K979" s="76"/>
      <c r="L979" s="207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 ht="15.75" customHeight="1" x14ac:dyDescent="0.25">
      <c r="A980" s="3"/>
      <c r="B980" s="3"/>
      <c r="C980" s="80"/>
      <c r="D980" s="80"/>
      <c r="E980" s="80"/>
      <c r="F980" s="292"/>
      <c r="G980" s="76"/>
      <c r="H980" s="76"/>
      <c r="I980" s="76"/>
      <c r="J980" s="76"/>
      <c r="K980" s="76"/>
      <c r="L980" s="207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 ht="15.75" customHeight="1" x14ac:dyDescent="0.25">
      <c r="A981" s="3"/>
      <c r="B981" s="3"/>
      <c r="C981" s="80"/>
      <c r="D981" s="80"/>
      <c r="E981" s="80"/>
      <c r="F981" s="292"/>
      <c r="G981" s="76"/>
      <c r="H981" s="76"/>
      <c r="I981" s="76"/>
      <c r="J981" s="76"/>
      <c r="K981" s="76"/>
      <c r="L981" s="207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 ht="15.75" customHeight="1" x14ac:dyDescent="0.25">
      <c r="A982" s="3"/>
      <c r="B982" s="3"/>
      <c r="C982" s="80"/>
      <c r="D982" s="80"/>
      <c r="E982" s="80"/>
      <c r="F982" s="292"/>
      <c r="G982" s="76"/>
      <c r="H982" s="76"/>
      <c r="I982" s="76"/>
      <c r="J982" s="76"/>
      <c r="K982" s="76"/>
      <c r="L982" s="207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 ht="15.75" customHeight="1" x14ac:dyDescent="0.25">
      <c r="A983" s="3"/>
      <c r="B983" s="3"/>
      <c r="C983" s="80"/>
      <c r="D983" s="80"/>
      <c r="E983" s="80"/>
      <c r="F983" s="292"/>
      <c r="G983" s="76"/>
      <c r="H983" s="76"/>
      <c r="I983" s="76"/>
      <c r="J983" s="76"/>
      <c r="K983" s="76"/>
      <c r="L983" s="207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 ht="15.75" customHeight="1" x14ac:dyDescent="0.25">
      <c r="A984" s="3"/>
      <c r="B984" s="3"/>
      <c r="C984" s="80"/>
      <c r="D984" s="80"/>
      <c r="E984" s="80"/>
      <c r="F984" s="292"/>
      <c r="G984" s="76"/>
      <c r="H984" s="76"/>
      <c r="I984" s="76"/>
      <c r="J984" s="76"/>
      <c r="K984" s="76"/>
      <c r="L984" s="207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 ht="15.75" customHeight="1" x14ac:dyDescent="0.25">
      <c r="A985" s="3"/>
      <c r="B985" s="3"/>
      <c r="C985" s="80"/>
      <c r="D985" s="80"/>
      <c r="E985" s="80"/>
      <c r="F985" s="292"/>
      <c r="G985" s="76"/>
      <c r="H985" s="76"/>
      <c r="I985" s="76"/>
      <c r="J985" s="76"/>
      <c r="K985" s="76"/>
      <c r="L985" s="207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 ht="15.75" customHeight="1" x14ac:dyDescent="0.25">
      <c r="A986" s="3"/>
      <c r="B986" s="3"/>
      <c r="C986" s="80"/>
      <c r="D986" s="80"/>
      <c r="E986" s="80"/>
      <c r="F986" s="292"/>
      <c r="G986" s="76"/>
      <c r="H986" s="76"/>
      <c r="I986" s="76"/>
      <c r="J986" s="76"/>
      <c r="K986" s="76"/>
      <c r="L986" s="207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 ht="15.75" customHeight="1" x14ac:dyDescent="0.25">
      <c r="A987" s="3"/>
      <c r="B987" s="3"/>
      <c r="C987" s="80"/>
      <c r="D987" s="80"/>
      <c r="E987" s="80"/>
      <c r="F987" s="292"/>
      <c r="G987" s="76"/>
      <c r="H987" s="76"/>
      <c r="I987" s="76"/>
      <c r="J987" s="76"/>
      <c r="K987" s="76"/>
      <c r="L987" s="207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 ht="15.75" customHeight="1" x14ac:dyDescent="0.25">
      <c r="A988" s="3"/>
      <c r="B988" s="3"/>
      <c r="C988" s="80"/>
      <c r="D988" s="80"/>
      <c r="E988" s="80"/>
      <c r="F988" s="292"/>
      <c r="G988" s="76"/>
      <c r="H988" s="76"/>
      <c r="I988" s="76"/>
      <c r="J988" s="76"/>
      <c r="K988" s="76"/>
      <c r="L988" s="207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 ht="15.75" customHeight="1" x14ac:dyDescent="0.25">
      <c r="A989" s="3"/>
      <c r="B989" s="3"/>
      <c r="C989" s="80"/>
      <c r="D989" s="80"/>
      <c r="E989" s="80"/>
      <c r="F989" s="292"/>
      <c r="G989" s="76"/>
      <c r="H989" s="76"/>
      <c r="I989" s="76"/>
      <c r="J989" s="76"/>
      <c r="K989" s="76"/>
      <c r="L989" s="207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 ht="15.75" customHeight="1" x14ac:dyDescent="0.25">
      <c r="A990" s="3"/>
      <c r="B990" s="3"/>
      <c r="C990" s="80"/>
      <c r="D990" s="80"/>
      <c r="E990" s="80"/>
      <c r="F990" s="292"/>
      <c r="G990" s="76"/>
      <c r="H990" s="76"/>
      <c r="I990" s="76"/>
      <c r="J990" s="76"/>
      <c r="K990" s="76"/>
      <c r="L990" s="207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 ht="15.75" customHeight="1" x14ac:dyDescent="0.25">
      <c r="A991" s="3"/>
      <c r="B991" s="3"/>
      <c r="C991" s="80"/>
      <c r="D991" s="80"/>
      <c r="E991" s="80"/>
      <c r="F991" s="292"/>
      <c r="G991" s="76"/>
      <c r="H991" s="76"/>
      <c r="I991" s="76"/>
      <c r="J991" s="76"/>
      <c r="K991" s="76"/>
      <c r="L991" s="207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 ht="15.75" customHeight="1" x14ac:dyDescent="0.25">
      <c r="A992" s="3"/>
      <c r="B992" s="3"/>
      <c r="C992" s="80"/>
      <c r="D992" s="80"/>
      <c r="E992" s="80"/>
      <c r="F992" s="292"/>
      <c r="G992" s="76"/>
      <c r="H992" s="76"/>
      <c r="I992" s="76"/>
      <c r="J992" s="76"/>
      <c r="K992" s="76"/>
      <c r="L992" s="207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 ht="15.75" customHeight="1" x14ac:dyDescent="0.25">
      <c r="A993" s="3"/>
      <c r="B993" s="3"/>
      <c r="C993" s="80"/>
      <c r="D993" s="80"/>
      <c r="E993" s="80"/>
      <c r="F993" s="292"/>
      <c r="G993" s="76"/>
      <c r="H993" s="76"/>
      <c r="I993" s="76"/>
      <c r="J993" s="76"/>
      <c r="K993" s="76"/>
      <c r="L993" s="207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 ht="15.75" customHeight="1" x14ac:dyDescent="0.25">
      <c r="A994" s="3"/>
      <c r="B994" s="3"/>
      <c r="C994" s="80"/>
      <c r="D994" s="80"/>
      <c r="E994" s="80"/>
      <c r="F994" s="292"/>
      <c r="G994" s="76"/>
      <c r="H994" s="76"/>
      <c r="I994" s="76"/>
      <c r="J994" s="76"/>
      <c r="K994" s="76"/>
      <c r="L994" s="207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 ht="15.75" customHeight="1" x14ac:dyDescent="0.25">
      <c r="A995" s="3"/>
      <c r="B995" s="3"/>
      <c r="C995" s="80"/>
      <c r="D995" s="80"/>
      <c r="E995" s="80"/>
      <c r="F995" s="292"/>
      <c r="G995" s="76"/>
      <c r="H995" s="76"/>
      <c r="I995" s="76"/>
      <c r="J995" s="76"/>
      <c r="K995" s="76"/>
      <c r="L995" s="207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 ht="15.75" customHeight="1" x14ac:dyDescent="0.25">
      <c r="A996" s="3"/>
      <c r="B996" s="3"/>
      <c r="C996" s="80"/>
      <c r="D996" s="80"/>
      <c r="E996" s="80"/>
      <c r="F996" s="292"/>
      <c r="G996" s="76"/>
      <c r="H996" s="76"/>
      <c r="I996" s="76"/>
      <c r="J996" s="76"/>
      <c r="K996" s="76"/>
      <c r="L996" s="207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 ht="15.75" customHeight="1" x14ac:dyDescent="0.25">
      <c r="A997" s="3"/>
      <c r="B997" s="3"/>
      <c r="C997" s="80"/>
      <c r="D997" s="80"/>
      <c r="E997" s="80"/>
      <c r="F997" s="292"/>
      <c r="G997" s="76"/>
      <c r="H997" s="76"/>
      <c r="I997" s="76"/>
      <c r="J997" s="76"/>
      <c r="K997" s="76"/>
      <c r="L997" s="207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 ht="15.75" customHeight="1" x14ac:dyDescent="0.25">
      <c r="A998" s="3"/>
      <c r="B998" s="3"/>
      <c r="C998" s="80"/>
      <c r="D998" s="80"/>
      <c r="E998" s="80"/>
      <c r="F998" s="292"/>
      <c r="G998" s="76"/>
      <c r="H998" s="76"/>
      <c r="I998" s="76"/>
      <c r="J998" s="76"/>
      <c r="K998" s="76"/>
      <c r="L998" s="207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 ht="15.75" customHeight="1" x14ac:dyDescent="0.25">
      <c r="A999" s="3"/>
      <c r="B999" s="3"/>
      <c r="C999" s="80"/>
      <c r="D999" s="80"/>
      <c r="E999" s="80"/>
      <c r="F999" s="292"/>
      <c r="G999" s="76"/>
      <c r="H999" s="76"/>
      <c r="I999" s="76"/>
      <c r="J999" s="76"/>
      <c r="K999" s="76"/>
      <c r="L999" s="207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 ht="15.75" customHeight="1" x14ac:dyDescent="0.25">
      <c r="A1000" s="3"/>
      <c r="B1000" s="3"/>
      <c r="C1000" s="80"/>
      <c r="D1000" s="80"/>
      <c r="E1000" s="80"/>
      <c r="F1000" s="292"/>
      <c r="G1000" s="76"/>
      <c r="H1000" s="76"/>
      <c r="I1000" s="76"/>
      <c r="J1000" s="76"/>
      <c r="K1000" s="76"/>
      <c r="L1000" s="207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mergeCells count="3">
    <mergeCell ref="B3:E3"/>
    <mergeCell ref="B8:E8"/>
    <mergeCell ref="B32:E32"/>
  </mergeCells>
  <pageMargins left="0.75" right="0.75" top="1" bottom="1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R1001"/>
  <sheetViews>
    <sheetView showGridLines="0" workbookViewId="0"/>
  </sheetViews>
  <sheetFormatPr defaultColWidth="12.6640625" defaultRowHeight="15" customHeight="1" x14ac:dyDescent="0.25"/>
  <cols>
    <col min="1" max="1" width="22.33203125" customWidth="1"/>
    <col min="2" max="5" width="15.21875" customWidth="1"/>
    <col min="6" max="6" width="14.109375" customWidth="1"/>
    <col min="7" max="7" width="14.33203125" customWidth="1"/>
    <col min="8" max="8" width="12.88671875" customWidth="1"/>
    <col min="9" max="13" width="13.33203125" customWidth="1"/>
    <col min="14" max="14" width="13.88671875" customWidth="1"/>
    <col min="15" max="16" width="13.33203125" customWidth="1"/>
    <col min="17" max="17" width="15.21875" customWidth="1"/>
    <col min="18" max="18" width="17.33203125" customWidth="1"/>
    <col min="19" max="26" width="8.77734375" customWidth="1"/>
  </cols>
  <sheetData>
    <row r="1" spans="1:18" ht="9" customHeight="1" x14ac:dyDescent="0.3">
      <c r="A1" s="10"/>
      <c r="B1" s="10"/>
      <c r="C1" s="10"/>
      <c r="D1" s="41"/>
      <c r="E1" s="293"/>
      <c r="F1" s="26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294"/>
    </row>
    <row r="2" spans="1:18" ht="12.75" customHeight="1" x14ac:dyDescent="0.3">
      <c r="A2" s="384" t="s">
        <v>240</v>
      </c>
      <c r="B2" s="377"/>
      <c r="C2" s="377"/>
      <c r="D2" s="41"/>
      <c r="E2" s="293" t="s">
        <v>241</v>
      </c>
      <c r="F2" s="295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294"/>
    </row>
    <row r="3" spans="1:18" ht="12.75" customHeight="1" x14ac:dyDescent="0.25">
      <c r="A3" s="296"/>
      <c r="B3" s="85"/>
      <c r="C3" s="85" t="s">
        <v>58</v>
      </c>
      <c r="D3" s="85"/>
      <c r="E3" s="85"/>
      <c r="F3" s="85"/>
      <c r="G3" s="85"/>
      <c r="H3" s="85"/>
      <c r="I3" s="85"/>
      <c r="J3" s="85" t="s">
        <v>59</v>
      </c>
      <c r="K3" s="85"/>
      <c r="L3" s="85"/>
      <c r="M3" s="85" t="s">
        <v>60</v>
      </c>
      <c r="N3" s="85"/>
      <c r="O3" s="85"/>
      <c r="P3" s="85" t="s">
        <v>61</v>
      </c>
      <c r="Q3" s="85" t="s">
        <v>62</v>
      </c>
      <c r="R3" s="85" t="s">
        <v>63</v>
      </c>
    </row>
    <row r="4" spans="1:18" ht="12.75" customHeight="1" x14ac:dyDescent="0.25">
      <c r="A4" s="294" t="s">
        <v>242</v>
      </c>
      <c r="B4" s="85" t="s">
        <v>65</v>
      </c>
      <c r="C4" s="85" t="s">
        <v>66</v>
      </c>
      <c r="D4" s="85" t="s">
        <v>67</v>
      </c>
      <c r="E4" s="85" t="s">
        <v>68</v>
      </c>
      <c r="F4" s="85" t="s">
        <v>69</v>
      </c>
      <c r="G4" s="85" t="s">
        <v>70</v>
      </c>
      <c r="H4" s="85" t="s">
        <v>71</v>
      </c>
      <c r="I4" s="85" t="s">
        <v>72</v>
      </c>
      <c r="J4" s="85" t="s">
        <v>73</v>
      </c>
      <c r="K4" s="85" t="s">
        <v>74</v>
      </c>
      <c r="L4" s="85" t="s">
        <v>75</v>
      </c>
      <c r="M4" s="85" t="s">
        <v>76</v>
      </c>
      <c r="N4" s="85" t="s">
        <v>77</v>
      </c>
      <c r="O4" s="85" t="s">
        <v>78</v>
      </c>
      <c r="P4" s="85" t="s">
        <v>79</v>
      </c>
      <c r="Q4" s="85" t="s">
        <v>80</v>
      </c>
      <c r="R4" s="85" t="s">
        <v>81</v>
      </c>
    </row>
    <row r="5" spans="1:18" ht="12.75" customHeight="1" x14ac:dyDescent="0.25">
      <c r="A5" s="296" t="s">
        <v>243</v>
      </c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  <c r="O5" s="297"/>
      <c r="P5" s="297"/>
      <c r="Q5" s="297"/>
      <c r="R5" s="297"/>
    </row>
    <row r="6" spans="1:18" ht="20.25" customHeight="1" x14ac:dyDescent="0.25">
      <c r="A6" s="298" t="s">
        <v>244</v>
      </c>
      <c r="B6" s="299">
        <v>0</v>
      </c>
      <c r="C6" s="300">
        <v>0</v>
      </c>
      <c r="D6" s="300">
        <v>0</v>
      </c>
      <c r="E6" s="300">
        <v>0</v>
      </c>
      <c r="F6" s="300">
        <v>0</v>
      </c>
      <c r="G6" s="300">
        <v>0</v>
      </c>
      <c r="H6" s="300">
        <v>0</v>
      </c>
      <c r="I6" s="300">
        <v>0</v>
      </c>
      <c r="J6" s="300">
        <v>0</v>
      </c>
      <c r="K6" s="300">
        <v>0</v>
      </c>
      <c r="L6" s="300">
        <v>0</v>
      </c>
      <c r="M6" s="300">
        <v>0</v>
      </c>
      <c r="N6" s="300">
        <v>0</v>
      </c>
      <c r="O6" s="300">
        <v>0</v>
      </c>
      <c r="P6" s="300">
        <v>0</v>
      </c>
      <c r="Q6" s="301">
        <f t="shared" ref="Q6:Q17" si="0">SUM(C6:P6)</f>
        <v>0</v>
      </c>
      <c r="R6" s="302">
        <f t="shared" ref="R6:R17" si="1">+B6-Q6</f>
        <v>0</v>
      </c>
    </row>
    <row r="7" spans="1:18" ht="20.25" customHeight="1" x14ac:dyDescent="0.25">
      <c r="A7" s="298" t="s">
        <v>245</v>
      </c>
      <c r="B7" s="303">
        <v>0</v>
      </c>
      <c r="C7" s="235">
        <v>0</v>
      </c>
      <c r="D7" s="235">
        <v>0</v>
      </c>
      <c r="E7" s="235">
        <v>0</v>
      </c>
      <c r="F7" s="235">
        <v>0</v>
      </c>
      <c r="G7" s="235">
        <v>0</v>
      </c>
      <c r="H7" s="235">
        <v>0</v>
      </c>
      <c r="I7" s="235">
        <v>0</v>
      </c>
      <c r="J7" s="235">
        <v>0</v>
      </c>
      <c r="K7" s="235">
        <v>0</v>
      </c>
      <c r="L7" s="235">
        <v>0</v>
      </c>
      <c r="M7" s="235">
        <v>0</v>
      </c>
      <c r="N7" s="235">
        <v>0</v>
      </c>
      <c r="O7" s="235">
        <v>0</v>
      </c>
      <c r="P7" s="235">
        <v>0</v>
      </c>
      <c r="Q7" s="277">
        <f t="shared" si="0"/>
        <v>0</v>
      </c>
      <c r="R7" s="278">
        <f t="shared" si="1"/>
        <v>0</v>
      </c>
    </row>
    <row r="8" spans="1:18" ht="20.25" customHeight="1" x14ac:dyDescent="0.25">
      <c r="A8" s="298" t="s">
        <v>246</v>
      </c>
      <c r="B8" s="303">
        <v>0</v>
      </c>
      <c r="C8" s="235">
        <v>0</v>
      </c>
      <c r="D8" s="235">
        <v>0</v>
      </c>
      <c r="E8" s="235">
        <v>0</v>
      </c>
      <c r="F8" s="235">
        <v>0</v>
      </c>
      <c r="G8" s="235">
        <v>0</v>
      </c>
      <c r="H8" s="235">
        <v>0</v>
      </c>
      <c r="I8" s="235">
        <v>0</v>
      </c>
      <c r="J8" s="235">
        <v>0</v>
      </c>
      <c r="K8" s="235">
        <v>0</v>
      </c>
      <c r="L8" s="235">
        <v>0</v>
      </c>
      <c r="M8" s="235">
        <v>0</v>
      </c>
      <c r="N8" s="235">
        <v>0</v>
      </c>
      <c r="O8" s="235">
        <v>0</v>
      </c>
      <c r="P8" s="235">
        <v>0</v>
      </c>
      <c r="Q8" s="277">
        <f t="shared" si="0"/>
        <v>0</v>
      </c>
      <c r="R8" s="278">
        <f t="shared" si="1"/>
        <v>0</v>
      </c>
    </row>
    <row r="9" spans="1:18" ht="20.25" customHeight="1" x14ac:dyDescent="0.25">
      <c r="A9" s="298" t="s">
        <v>247</v>
      </c>
      <c r="B9" s="303">
        <v>0</v>
      </c>
      <c r="C9" s="235">
        <v>0</v>
      </c>
      <c r="D9" s="235">
        <v>0</v>
      </c>
      <c r="E9" s="235">
        <v>0</v>
      </c>
      <c r="F9" s="235">
        <v>0</v>
      </c>
      <c r="G9" s="235">
        <v>0</v>
      </c>
      <c r="H9" s="235">
        <v>0</v>
      </c>
      <c r="I9" s="235">
        <v>0</v>
      </c>
      <c r="J9" s="235">
        <v>0</v>
      </c>
      <c r="K9" s="235">
        <v>0</v>
      </c>
      <c r="L9" s="235">
        <v>0</v>
      </c>
      <c r="M9" s="235">
        <v>0</v>
      </c>
      <c r="N9" s="235">
        <v>0</v>
      </c>
      <c r="O9" s="235">
        <v>0</v>
      </c>
      <c r="P9" s="235">
        <v>0</v>
      </c>
      <c r="Q9" s="277">
        <f t="shared" si="0"/>
        <v>0</v>
      </c>
      <c r="R9" s="278">
        <f t="shared" si="1"/>
        <v>0</v>
      </c>
    </row>
    <row r="10" spans="1:18" ht="20.25" customHeight="1" x14ac:dyDescent="0.25">
      <c r="A10" s="298" t="s">
        <v>248</v>
      </c>
      <c r="B10" s="303">
        <v>0</v>
      </c>
      <c r="C10" s="235">
        <v>0</v>
      </c>
      <c r="D10" s="235">
        <v>0</v>
      </c>
      <c r="E10" s="235">
        <v>0</v>
      </c>
      <c r="F10" s="235">
        <v>0</v>
      </c>
      <c r="G10" s="235">
        <v>0</v>
      </c>
      <c r="H10" s="235">
        <v>0</v>
      </c>
      <c r="I10" s="235">
        <v>0</v>
      </c>
      <c r="J10" s="235">
        <v>0</v>
      </c>
      <c r="K10" s="235">
        <v>0</v>
      </c>
      <c r="L10" s="235">
        <v>0</v>
      </c>
      <c r="M10" s="235">
        <v>0</v>
      </c>
      <c r="N10" s="235">
        <v>0</v>
      </c>
      <c r="O10" s="235">
        <v>0</v>
      </c>
      <c r="P10" s="235">
        <v>0</v>
      </c>
      <c r="Q10" s="277">
        <f t="shared" si="0"/>
        <v>0</v>
      </c>
      <c r="R10" s="278">
        <f t="shared" si="1"/>
        <v>0</v>
      </c>
    </row>
    <row r="11" spans="1:18" ht="20.25" customHeight="1" x14ac:dyDescent="0.25">
      <c r="A11" s="298" t="s">
        <v>249</v>
      </c>
      <c r="B11" s="303">
        <v>0</v>
      </c>
      <c r="C11" s="235">
        <v>0</v>
      </c>
      <c r="D11" s="235">
        <v>0</v>
      </c>
      <c r="E11" s="235">
        <v>0</v>
      </c>
      <c r="F11" s="235">
        <v>0</v>
      </c>
      <c r="G11" s="235">
        <v>0</v>
      </c>
      <c r="H11" s="235">
        <v>0</v>
      </c>
      <c r="I11" s="235">
        <v>0</v>
      </c>
      <c r="J11" s="235">
        <v>0</v>
      </c>
      <c r="K11" s="235">
        <v>0</v>
      </c>
      <c r="L11" s="235">
        <v>0</v>
      </c>
      <c r="M11" s="235">
        <v>0</v>
      </c>
      <c r="N11" s="235">
        <v>0</v>
      </c>
      <c r="O11" s="235">
        <v>0</v>
      </c>
      <c r="P11" s="235">
        <v>0</v>
      </c>
      <c r="Q11" s="277">
        <f t="shared" si="0"/>
        <v>0</v>
      </c>
      <c r="R11" s="278">
        <f t="shared" si="1"/>
        <v>0</v>
      </c>
    </row>
    <row r="12" spans="1:18" ht="20.25" customHeight="1" x14ac:dyDescent="0.25">
      <c r="A12" s="298" t="s">
        <v>250</v>
      </c>
      <c r="B12" s="303">
        <v>0</v>
      </c>
      <c r="C12" s="235">
        <v>0</v>
      </c>
      <c r="D12" s="235">
        <v>0</v>
      </c>
      <c r="E12" s="235">
        <v>0</v>
      </c>
      <c r="F12" s="235">
        <v>0</v>
      </c>
      <c r="G12" s="235">
        <v>0</v>
      </c>
      <c r="H12" s="235">
        <v>0</v>
      </c>
      <c r="I12" s="235">
        <v>0</v>
      </c>
      <c r="J12" s="235">
        <v>0</v>
      </c>
      <c r="K12" s="235">
        <v>0</v>
      </c>
      <c r="L12" s="235">
        <v>0</v>
      </c>
      <c r="M12" s="235">
        <v>0</v>
      </c>
      <c r="N12" s="235">
        <v>0</v>
      </c>
      <c r="O12" s="235">
        <v>0</v>
      </c>
      <c r="P12" s="235">
        <v>0</v>
      </c>
      <c r="Q12" s="277">
        <f t="shared" si="0"/>
        <v>0</v>
      </c>
      <c r="R12" s="278">
        <f t="shared" si="1"/>
        <v>0</v>
      </c>
    </row>
    <row r="13" spans="1:18" ht="20.25" customHeight="1" x14ac:dyDescent="0.25">
      <c r="A13" s="298" t="s">
        <v>251</v>
      </c>
      <c r="B13" s="303">
        <v>0</v>
      </c>
      <c r="C13" s="235">
        <v>0</v>
      </c>
      <c r="D13" s="235">
        <v>0</v>
      </c>
      <c r="E13" s="235">
        <v>0</v>
      </c>
      <c r="F13" s="235">
        <v>0</v>
      </c>
      <c r="G13" s="235">
        <v>0</v>
      </c>
      <c r="H13" s="235">
        <v>0</v>
      </c>
      <c r="I13" s="235">
        <v>0</v>
      </c>
      <c r="J13" s="235">
        <v>0</v>
      </c>
      <c r="K13" s="235">
        <v>0</v>
      </c>
      <c r="L13" s="235">
        <v>0</v>
      </c>
      <c r="M13" s="235">
        <v>0</v>
      </c>
      <c r="N13" s="235">
        <v>0</v>
      </c>
      <c r="O13" s="235">
        <v>0</v>
      </c>
      <c r="P13" s="235">
        <v>0</v>
      </c>
      <c r="Q13" s="277">
        <f t="shared" si="0"/>
        <v>0</v>
      </c>
      <c r="R13" s="278">
        <f t="shared" si="1"/>
        <v>0</v>
      </c>
    </row>
    <row r="14" spans="1:18" ht="20.25" customHeight="1" x14ac:dyDescent="0.25">
      <c r="A14" s="298" t="s">
        <v>252</v>
      </c>
      <c r="B14" s="303">
        <v>0</v>
      </c>
      <c r="C14" s="235">
        <v>0</v>
      </c>
      <c r="D14" s="235">
        <v>0</v>
      </c>
      <c r="E14" s="235">
        <v>0</v>
      </c>
      <c r="F14" s="235">
        <v>0</v>
      </c>
      <c r="G14" s="235">
        <v>0</v>
      </c>
      <c r="H14" s="235">
        <v>0</v>
      </c>
      <c r="I14" s="235">
        <v>0</v>
      </c>
      <c r="J14" s="235">
        <v>0</v>
      </c>
      <c r="K14" s="235">
        <v>0</v>
      </c>
      <c r="L14" s="235">
        <v>0</v>
      </c>
      <c r="M14" s="235">
        <v>0</v>
      </c>
      <c r="N14" s="235">
        <v>0</v>
      </c>
      <c r="O14" s="235">
        <v>0</v>
      </c>
      <c r="P14" s="235">
        <v>0</v>
      </c>
      <c r="Q14" s="277">
        <f t="shared" si="0"/>
        <v>0</v>
      </c>
      <c r="R14" s="278">
        <f t="shared" si="1"/>
        <v>0</v>
      </c>
    </row>
    <row r="15" spans="1:18" ht="20.25" customHeight="1" x14ac:dyDescent="0.25">
      <c r="A15" s="298" t="s">
        <v>253</v>
      </c>
      <c r="B15" s="303">
        <v>0</v>
      </c>
      <c r="C15" s="235">
        <v>0</v>
      </c>
      <c r="D15" s="235">
        <v>0</v>
      </c>
      <c r="E15" s="235">
        <v>0</v>
      </c>
      <c r="F15" s="235">
        <v>0</v>
      </c>
      <c r="G15" s="235">
        <v>0</v>
      </c>
      <c r="H15" s="235">
        <v>0</v>
      </c>
      <c r="I15" s="235">
        <v>0</v>
      </c>
      <c r="J15" s="235">
        <v>0</v>
      </c>
      <c r="K15" s="235">
        <v>0</v>
      </c>
      <c r="L15" s="235">
        <v>0</v>
      </c>
      <c r="M15" s="235">
        <v>0</v>
      </c>
      <c r="N15" s="235">
        <v>0</v>
      </c>
      <c r="O15" s="235">
        <v>0</v>
      </c>
      <c r="P15" s="235">
        <v>0</v>
      </c>
      <c r="Q15" s="277">
        <f t="shared" si="0"/>
        <v>0</v>
      </c>
      <c r="R15" s="278">
        <f t="shared" si="1"/>
        <v>0</v>
      </c>
    </row>
    <row r="16" spans="1:18" ht="20.25" customHeight="1" x14ac:dyDescent="0.25">
      <c r="A16" s="298" t="s">
        <v>254</v>
      </c>
      <c r="B16" s="303">
        <v>0</v>
      </c>
      <c r="C16" s="235">
        <v>0</v>
      </c>
      <c r="D16" s="235">
        <v>0</v>
      </c>
      <c r="E16" s="235">
        <v>0</v>
      </c>
      <c r="F16" s="235">
        <v>0</v>
      </c>
      <c r="G16" s="235">
        <v>0</v>
      </c>
      <c r="H16" s="235">
        <v>0</v>
      </c>
      <c r="I16" s="235">
        <v>0</v>
      </c>
      <c r="J16" s="235">
        <v>0</v>
      </c>
      <c r="K16" s="235">
        <v>0</v>
      </c>
      <c r="L16" s="235">
        <v>0</v>
      </c>
      <c r="M16" s="235">
        <v>0</v>
      </c>
      <c r="N16" s="235">
        <v>0</v>
      </c>
      <c r="O16" s="235">
        <v>0</v>
      </c>
      <c r="P16" s="235">
        <v>0</v>
      </c>
      <c r="Q16" s="277">
        <f t="shared" si="0"/>
        <v>0</v>
      </c>
      <c r="R16" s="278">
        <f t="shared" si="1"/>
        <v>0</v>
      </c>
    </row>
    <row r="17" spans="1:18" ht="20.25" customHeight="1" x14ac:dyDescent="0.25">
      <c r="A17" s="298" t="s">
        <v>255</v>
      </c>
      <c r="B17" s="304">
        <v>0</v>
      </c>
      <c r="C17" s="241">
        <v>0</v>
      </c>
      <c r="D17" s="241">
        <v>0</v>
      </c>
      <c r="E17" s="241">
        <v>0</v>
      </c>
      <c r="F17" s="241">
        <v>0</v>
      </c>
      <c r="G17" s="241">
        <v>0</v>
      </c>
      <c r="H17" s="241">
        <v>0</v>
      </c>
      <c r="I17" s="241">
        <v>0</v>
      </c>
      <c r="J17" s="241">
        <v>0</v>
      </c>
      <c r="K17" s="241">
        <v>0</v>
      </c>
      <c r="L17" s="241">
        <v>0</v>
      </c>
      <c r="M17" s="241">
        <v>0</v>
      </c>
      <c r="N17" s="241">
        <v>0</v>
      </c>
      <c r="O17" s="241">
        <v>0</v>
      </c>
      <c r="P17" s="241">
        <v>0</v>
      </c>
      <c r="Q17" s="305">
        <f t="shared" si="0"/>
        <v>0</v>
      </c>
      <c r="R17" s="306">
        <f t="shared" si="1"/>
        <v>0</v>
      </c>
    </row>
    <row r="18" spans="1:18" ht="20.25" customHeight="1" x14ac:dyDescent="0.25">
      <c r="A18" s="296"/>
      <c r="B18" s="307">
        <f t="shared" ref="B18:R18" si="2">SUM(B6:B17)</f>
        <v>0</v>
      </c>
      <c r="C18" s="308">
        <f t="shared" si="2"/>
        <v>0</v>
      </c>
      <c r="D18" s="308">
        <f t="shared" si="2"/>
        <v>0</v>
      </c>
      <c r="E18" s="308">
        <f t="shared" si="2"/>
        <v>0</v>
      </c>
      <c r="F18" s="308">
        <f t="shared" si="2"/>
        <v>0</v>
      </c>
      <c r="G18" s="308">
        <f t="shared" si="2"/>
        <v>0</v>
      </c>
      <c r="H18" s="308">
        <f t="shared" si="2"/>
        <v>0</v>
      </c>
      <c r="I18" s="308">
        <f t="shared" si="2"/>
        <v>0</v>
      </c>
      <c r="J18" s="308">
        <f t="shared" si="2"/>
        <v>0</v>
      </c>
      <c r="K18" s="308">
        <f t="shared" si="2"/>
        <v>0</v>
      </c>
      <c r="L18" s="308">
        <f t="shared" si="2"/>
        <v>0</v>
      </c>
      <c r="M18" s="308">
        <f t="shared" si="2"/>
        <v>0</v>
      </c>
      <c r="N18" s="308">
        <f t="shared" si="2"/>
        <v>0</v>
      </c>
      <c r="O18" s="308">
        <f t="shared" si="2"/>
        <v>0</v>
      </c>
      <c r="P18" s="308">
        <f t="shared" si="2"/>
        <v>0</v>
      </c>
      <c r="Q18" s="308">
        <f t="shared" si="2"/>
        <v>0</v>
      </c>
      <c r="R18" s="309">
        <f t="shared" si="2"/>
        <v>0</v>
      </c>
    </row>
    <row r="19" spans="1:18" ht="12.75" customHeight="1" x14ac:dyDescent="0.25">
      <c r="A19" s="296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78" t="s">
        <v>53</v>
      </c>
    </row>
    <row r="20" spans="1:18" ht="12.75" customHeight="1" x14ac:dyDescent="0.25">
      <c r="A20" s="80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</row>
    <row r="21" spans="1:18" ht="12.75" customHeight="1" x14ac:dyDescent="0.25">
      <c r="A21" s="76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</row>
    <row r="22" spans="1:18" ht="12.75" customHeight="1" x14ac:dyDescent="0.25">
      <c r="A22" s="80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</row>
    <row r="23" spans="1:18" ht="12.75" customHeight="1" x14ac:dyDescent="0.25">
      <c r="A23" s="80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</row>
    <row r="24" spans="1:18" ht="12.75" customHeight="1" x14ac:dyDescent="0.25">
      <c r="A24" s="80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</row>
    <row r="25" spans="1:18" ht="12.75" customHeight="1" x14ac:dyDescent="0.25">
      <c r="A25" s="80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</row>
    <row r="26" spans="1:18" ht="12.75" customHeight="1" x14ac:dyDescent="0.25">
      <c r="A26" s="80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</row>
    <row r="27" spans="1:18" ht="12.75" customHeight="1" x14ac:dyDescent="0.25">
      <c r="A27" s="80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</row>
    <row r="28" spans="1:18" ht="12.75" customHeight="1" x14ac:dyDescent="0.25">
      <c r="A28" s="80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</row>
    <row r="29" spans="1:18" ht="12.75" customHeight="1" x14ac:dyDescent="0.25">
      <c r="A29" s="80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</row>
    <row r="30" spans="1:18" ht="12.75" customHeight="1" x14ac:dyDescent="0.25">
      <c r="A30" s="80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</row>
    <row r="31" spans="1:18" ht="12.75" customHeight="1" x14ac:dyDescent="0.25">
      <c r="A31" s="80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1:18" ht="12.75" customHeight="1" x14ac:dyDescent="0.25">
      <c r="A32" s="80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1:18" ht="12.75" customHeight="1" x14ac:dyDescent="0.25">
      <c r="A33" s="80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</row>
    <row r="34" spans="1:18" ht="12.75" customHeight="1" x14ac:dyDescent="0.25">
      <c r="A34" s="80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1:18" ht="12.75" customHeight="1" x14ac:dyDescent="0.25">
      <c r="A35" s="80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1:18" ht="12.75" customHeight="1" x14ac:dyDescent="0.25">
      <c r="A36" s="80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</row>
    <row r="37" spans="1:18" ht="12.75" customHeight="1" x14ac:dyDescent="0.25">
      <c r="A37" s="80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1:18" ht="12.75" customHeight="1" x14ac:dyDescent="0.25"/>
    <row r="39" spans="1:18" ht="12.75" customHeight="1" x14ac:dyDescent="0.25"/>
    <row r="40" spans="1:18" ht="12.75" customHeight="1" x14ac:dyDescent="0.25"/>
    <row r="41" spans="1:18" ht="12.75" customHeight="1" x14ac:dyDescent="0.25"/>
    <row r="42" spans="1:18" ht="12.75" customHeight="1" x14ac:dyDescent="0.25"/>
    <row r="43" spans="1:18" ht="12.75" customHeight="1" x14ac:dyDescent="0.25"/>
    <row r="44" spans="1:18" ht="12.75" customHeight="1" x14ac:dyDescent="0.25"/>
    <row r="45" spans="1:18" ht="12.75" customHeight="1" x14ac:dyDescent="0.25"/>
    <row r="46" spans="1:18" ht="12.75" customHeight="1" x14ac:dyDescent="0.25"/>
    <row r="47" spans="1:18" ht="12.75" customHeight="1" x14ac:dyDescent="0.25"/>
    <row r="48" spans="1:18" ht="12.75" customHeight="1" x14ac:dyDescent="0.25"/>
    <row r="49" ht="12.75" customHeight="1" x14ac:dyDescent="0.25"/>
    <row r="50" ht="12.75" customHeight="1" x14ac:dyDescent="0.25"/>
    <row r="51" ht="12.75" customHeight="1" x14ac:dyDescent="0.25"/>
    <row r="52" ht="12.75" customHeight="1" x14ac:dyDescent="0.25"/>
    <row r="53" ht="12.75" customHeight="1" x14ac:dyDescent="0.25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59" ht="12.75" customHeight="1" x14ac:dyDescent="0.25"/>
    <row r="60" ht="12.75" customHeight="1" x14ac:dyDescent="0.25"/>
    <row r="61" ht="12.75" customHeight="1" x14ac:dyDescent="0.25"/>
    <row r="62" ht="12.75" customHeight="1" x14ac:dyDescent="0.25"/>
    <row r="63" ht="12.75" customHeight="1" x14ac:dyDescent="0.25"/>
    <row r="6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  <row r="72" ht="12.75" customHeight="1" x14ac:dyDescent="0.25"/>
    <row r="73" ht="12.75" customHeight="1" x14ac:dyDescent="0.25"/>
    <row r="74" ht="12.75" customHeight="1" x14ac:dyDescent="0.25"/>
    <row r="75" ht="12.75" customHeight="1" x14ac:dyDescent="0.25"/>
    <row r="76" ht="12.75" customHeight="1" x14ac:dyDescent="0.25"/>
    <row r="77" ht="12.75" customHeight="1" x14ac:dyDescent="0.25"/>
    <row r="78" ht="12.75" customHeight="1" x14ac:dyDescent="0.25"/>
    <row r="79" ht="12.75" customHeight="1" x14ac:dyDescent="0.25"/>
    <row r="80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  <row r="86" ht="12.75" customHeight="1" x14ac:dyDescent="0.25"/>
    <row r="87" ht="12.75" customHeight="1" x14ac:dyDescent="0.25"/>
    <row r="88" ht="12.75" customHeight="1" x14ac:dyDescent="0.25"/>
    <row r="89" ht="12.75" customHeight="1" x14ac:dyDescent="0.25"/>
    <row r="90" ht="12.75" customHeight="1" x14ac:dyDescent="0.25"/>
    <row r="91" ht="12.75" customHeight="1" x14ac:dyDescent="0.25"/>
    <row r="92" ht="12.75" customHeight="1" x14ac:dyDescent="0.25"/>
    <row r="93" ht="12.75" customHeight="1" x14ac:dyDescent="0.25"/>
    <row r="94" ht="12.75" customHeight="1" x14ac:dyDescent="0.25"/>
    <row r="95" ht="12.75" customHeight="1" x14ac:dyDescent="0.25"/>
    <row r="96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  <row r="101" ht="12.75" customHeight="1" x14ac:dyDescent="0.25"/>
    <row r="102" ht="12.75" customHeight="1" x14ac:dyDescent="0.25"/>
    <row r="103" ht="12.75" customHeight="1" x14ac:dyDescent="0.25"/>
    <row r="104" ht="12.75" customHeight="1" x14ac:dyDescent="0.25"/>
    <row r="105" ht="12.75" customHeight="1" x14ac:dyDescent="0.25"/>
    <row r="106" ht="12.75" customHeight="1" x14ac:dyDescent="0.25"/>
    <row r="107" ht="12.75" customHeight="1" x14ac:dyDescent="0.25"/>
    <row r="108" ht="12.75" customHeight="1" x14ac:dyDescent="0.25"/>
    <row r="109" ht="12.75" customHeight="1" x14ac:dyDescent="0.25"/>
    <row r="110" ht="12.75" customHeight="1" x14ac:dyDescent="0.25"/>
    <row r="111" ht="12.75" customHeight="1" x14ac:dyDescent="0.25"/>
    <row r="112" ht="12.75" customHeight="1" x14ac:dyDescent="0.25"/>
    <row r="113" ht="12.75" customHeight="1" x14ac:dyDescent="0.25"/>
    <row r="114" ht="12.75" customHeight="1" x14ac:dyDescent="0.25"/>
    <row r="115" ht="12.75" customHeight="1" x14ac:dyDescent="0.25"/>
    <row r="116" ht="12.75" customHeight="1" x14ac:dyDescent="0.25"/>
    <row r="117" ht="12.75" customHeight="1" x14ac:dyDescent="0.25"/>
    <row r="118" ht="12.75" customHeight="1" x14ac:dyDescent="0.25"/>
    <row r="119" ht="12.75" customHeight="1" x14ac:dyDescent="0.25"/>
    <row r="120" ht="12.75" customHeight="1" x14ac:dyDescent="0.25"/>
    <row r="121" ht="12.75" customHeight="1" x14ac:dyDescent="0.25"/>
    <row r="122" ht="12.75" customHeight="1" x14ac:dyDescent="0.25"/>
    <row r="123" ht="12.75" customHeight="1" x14ac:dyDescent="0.25"/>
    <row r="124" ht="12.75" customHeight="1" x14ac:dyDescent="0.25"/>
    <row r="125" ht="12.75" customHeight="1" x14ac:dyDescent="0.25"/>
    <row r="126" ht="12.75" customHeight="1" x14ac:dyDescent="0.25"/>
    <row r="127" ht="12.75" customHeight="1" x14ac:dyDescent="0.25"/>
    <row r="128" ht="12.75" customHeight="1" x14ac:dyDescent="0.25"/>
    <row r="129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  <row r="135" ht="12.75" customHeight="1" x14ac:dyDescent="0.25"/>
    <row r="136" ht="12.75" customHeight="1" x14ac:dyDescent="0.25"/>
    <row r="137" ht="12.75" customHeight="1" x14ac:dyDescent="0.25"/>
    <row r="138" ht="12.75" customHeight="1" x14ac:dyDescent="0.25"/>
    <row r="139" ht="12.75" customHeight="1" x14ac:dyDescent="0.25"/>
    <row r="140" ht="12.75" customHeight="1" x14ac:dyDescent="0.25"/>
    <row r="141" ht="12.75" customHeight="1" x14ac:dyDescent="0.25"/>
    <row r="142" ht="12.75" customHeight="1" x14ac:dyDescent="0.25"/>
    <row r="143" ht="12.75" customHeight="1" x14ac:dyDescent="0.25"/>
    <row r="144" ht="12.75" customHeight="1" x14ac:dyDescent="0.25"/>
    <row r="145" ht="12.75" customHeight="1" x14ac:dyDescent="0.25"/>
    <row r="146" ht="12.75" customHeight="1" x14ac:dyDescent="0.25"/>
    <row r="147" ht="12.75" customHeight="1" x14ac:dyDescent="0.25"/>
    <row r="148" ht="12.75" customHeight="1" x14ac:dyDescent="0.25"/>
    <row r="149" ht="12.75" customHeight="1" x14ac:dyDescent="0.25"/>
    <row r="150" ht="12.75" customHeight="1" x14ac:dyDescent="0.25"/>
    <row r="151" ht="12.75" customHeight="1" x14ac:dyDescent="0.25"/>
    <row r="152" ht="12.75" customHeight="1" x14ac:dyDescent="0.25"/>
    <row r="153" ht="12.75" customHeight="1" x14ac:dyDescent="0.25"/>
    <row r="154" ht="12.75" customHeight="1" x14ac:dyDescent="0.25"/>
    <row r="155" ht="12.75" customHeight="1" x14ac:dyDescent="0.25"/>
    <row r="156" ht="12.75" customHeight="1" x14ac:dyDescent="0.25"/>
    <row r="157" ht="12.75" customHeight="1" x14ac:dyDescent="0.25"/>
    <row r="158" ht="12.75" customHeight="1" x14ac:dyDescent="0.25"/>
    <row r="159" ht="12.75" customHeight="1" x14ac:dyDescent="0.25"/>
    <row r="160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  <row r="168" ht="12.75" customHeight="1" x14ac:dyDescent="0.25"/>
    <row r="169" ht="12.75" customHeight="1" x14ac:dyDescent="0.25"/>
    <row r="170" ht="12.75" customHeight="1" x14ac:dyDescent="0.25"/>
    <row r="171" ht="12.75" customHeight="1" x14ac:dyDescent="0.25"/>
    <row r="172" ht="12.75" customHeight="1" x14ac:dyDescent="0.25"/>
    <row r="173" ht="12.75" customHeight="1" x14ac:dyDescent="0.25"/>
    <row r="174" ht="12.75" customHeight="1" x14ac:dyDescent="0.25"/>
    <row r="175" ht="12.75" customHeight="1" x14ac:dyDescent="0.25"/>
    <row r="176" ht="12.75" customHeight="1" x14ac:dyDescent="0.25"/>
    <row r="177" ht="12.75" customHeight="1" x14ac:dyDescent="0.25"/>
    <row r="178" ht="12.75" customHeight="1" x14ac:dyDescent="0.25"/>
    <row r="179" ht="12.75" customHeight="1" x14ac:dyDescent="0.25"/>
    <row r="180" ht="12.75" customHeight="1" x14ac:dyDescent="0.25"/>
    <row r="181" ht="12.75" customHeight="1" x14ac:dyDescent="0.25"/>
    <row r="182" ht="12.75" customHeight="1" x14ac:dyDescent="0.25"/>
    <row r="183" ht="12.75" customHeight="1" x14ac:dyDescent="0.25"/>
    <row r="184" ht="12.75" customHeight="1" x14ac:dyDescent="0.25"/>
    <row r="185" ht="12.75" customHeight="1" x14ac:dyDescent="0.25"/>
    <row r="186" ht="12.75" customHeight="1" x14ac:dyDescent="0.25"/>
    <row r="187" ht="12.75" customHeight="1" x14ac:dyDescent="0.25"/>
    <row r="188" ht="12.75" customHeight="1" x14ac:dyDescent="0.25"/>
    <row r="189" ht="12.75" customHeight="1" x14ac:dyDescent="0.25"/>
    <row r="190" ht="12.75" customHeight="1" x14ac:dyDescent="0.25"/>
    <row r="191" ht="12.75" customHeight="1" x14ac:dyDescent="0.25"/>
    <row r="192" ht="12.75" customHeight="1" x14ac:dyDescent="0.25"/>
    <row r="193" ht="12.75" customHeight="1" x14ac:dyDescent="0.25"/>
    <row r="194" ht="12.75" customHeight="1" x14ac:dyDescent="0.25"/>
    <row r="195" ht="12.75" customHeight="1" x14ac:dyDescent="0.25"/>
    <row r="196" ht="12.75" customHeight="1" x14ac:dyDescent="0.25"/>
    <row r="197" ht="12.75" customHeight="1" x14ac:dyDescent="0.25"/>
    <row r="198" ht="12.75" customHeight="1" x14ac:dyDescent="0.25"/>
    <row r="199" ht="12.75" customHeight="1" x14ac:dyDescent="0.25"/>
    <row r="200" ht="12.75" customHeight="1" x14ac:dyDescent="0.25"/>
    <row r="201" ht="12.75" customHeight="1" x14ac:dyDescent="0.25"/>
    <row r="202" ht="12.75" customHeight="1" x14ac:dyDescent="0.25"/>
    <row r="203" ht="12.75" customHeight="1" x14ac:dyDescent="0.25"/>
    <row r="204" ht="12.75" customHeight="1" x14ac:dyDescent="0.25"/>
    <row r="205" ht="12.75" customHeight="1" x14ac:dyDescent="0.25"/>
    <row r="206" ht="12.75" customHeight="1" x14ac:dyDescent="0.25"/>
    <row r="207" ht="12.75" customHeight="1" x14ac:dyDescent="0.25"/>
    <row r="208" ht="12.75" customHeight="1" x14ac:dyDescent="0.25"/>
    <row r="209" ht="12.75" customHeight="1" x14ac:dyDescent="0.25"/>
    <row r="210" ht="12.75" customHeight="1" x14ac:dyDescent="0.25"/>
    <row r="211" ht="12.75" customHeight="1" x14ac:dyDescent="0.25"/>
    <row r="212" ht="12.75" customHeight="1" x14ac:dyDescent="0.25"/>
    <row r="213" ht="12.75" customHeight="1" x14ac:dyDescent="0.25"/>
    <row r="214" ht="12.75" customHeight="1" x14ac:dyDescent="0.25"/>
    <row r="215" ht="12.75" customHeight="1" x14ac:dyDescent="0.25"/>
    <row r="216" ht="12.75" customHeight="1" x14ac:dyDescent="0.25"/>
    <row r="217" ht="12.75" customHeight="1" x14ac:dyDescent="0.25"/>
    <row r="218" ht="12.75" customHeight="1" x14ac:dyDescent="0.25"/>
    <row r="219" ht="12.75" customHeight="1" x14ac:dyDescent="0.25"/>
    <row r="220" ht="12.75" customHeight="1" x14ac:dyDescent="0.25"/>
    <row r="221" ht="12.75" customHeight="1" x14ac:dyDescent="0.25"/>
    <row r="222" ht="12.75" customHeight="1" x14ac:dyDescent="0.25"/>
    <row r="223" ht="12.75" customHeight="1" x14ac:dyDescent="0.25"/>
    <row r="224" ht="12.75" customHeight="1" x14ac:dyDescent="0.25"/>
    <row r="225" ht="12.75" customHeight="1" x14ac:dyDescent="0.25"/>
    <row r="226" ht="12.75" customHeight="1" x14ac:dyDescent="0.25"/>
    <row r="227" ht="12.75" customHeight="1" x14ac:dyDescent="0.25"/>
    <row r="228" ht="12.75" customHeight="1" x14ac:dyDescent="0.25"/>
    <row r="229" ht="12.75" customHeight="1" x14ac:dyDescent="0.25"/>
    <row r="230" ht="12.75" customHeight="1" x14ac:dyDescent="0.25"/>
    <row r="231" ht="12.75" customHeight="1" x14ac:dyDescent="0.25"/>
    <row r="232" ht="12.75" customHeight="1" x14ac:dyDescent="0.25"/>
    <row r="233" ht="12.75" customHeight="1" x14ac:dyDescent="0.25"/>
    <row r="234" ht="12.75" customHeight="1" x14ac:dyDescent="0.25"/>
    <row r="235" ht="12.75" customHeight="1" x14ac:dyDescent="0.25"/>
    <row r="236" ht="12.75" customHeight="1" x14ac:dyDescent="0.25"/>
    <row r="237" ht="12.75" customHeight="1" x14ac:dyDescent="0.25"/>
    <row r="238" ht="12.75" customHeight="1" x14ac:dyDescent="0.25"/>
    <row r="239" ht="12.75" customHeight="1" x14ac:dyDescent="0.25"/>
    <row r="240" ht="12.75" customHeight="1" x14ac:dyDescent="0.25"/>
    <row r="241" ht="12.75" customHeight="1" x14ac:dyDescent="0.25"/>
    <row r="242" ht="12.75" customHeight="1" x14ac:dyDescent="0.25"/>
    <row r="243" ht="12.75" customHeight="1" x14ac:dyDescent="0.25"/>
    <row r="244" ht="12.75" customHeight="1" x14ac:dyDescent="0.25"/>
    <row r="245" ht="12.75" customHeight="1" x14ac:dyDescent="0.25"/>
    <row r="246" ht="12.75" customHeight="1" x14ac:dyDescent="0.25"/>
    <row r="247" ht="12.75" customHeight="1" x14ac:dyDescent="0.25"/>
    <row r="248" ht="12.75" customHeight="1" x14ac:dyDescent="0.25"/>
    <row r="249" ht="12.75" customHeight="1" x14ac:dyDescent="0.25"/>
    <row r="250" ht="12.75" customHeight="1" x14ac:dyDescent="0.25"/>
    <row r="251" ht="12.75" customHeight="1" x14ac:dyDescent="0.25"/>
    <row r="252" ht="12.75" customHeight="1" x14ac:dyDescent="0.25"/>
    <row r="253" ht="12.75" customHeight="1" x14ac:dyDescent="0.25"/>
    <row r="254" ht="12.75" customHeight="1" x14ac:dyDescent="0.25"/>
    <row r="255" ht="12.75" customHeight="1" x14ac:dyDescent="0.25"/>
    <row r="256" ht="12.75" customHeight="1" x14ac:dyDescent="0.25"/>
    <row r="257" ht="12.75" customHeight="1" x14ac:dyDescent="0.25"/>
    <row r="258" ht="12.75" customHeight="1" x14ac:dyDescent="0.25"/>
    <row r="259" ht="12.75" customHeight="1" x14ac:dyDescent="0.25"/>
    <row r="260" ht="12.75" customHeight="1" x14ac:dyDescent="0.25"/>
    <row r="261" ht="12.75" customHeight="1" x14ac:dyDescent="0.25"/>
    <row r="262" ht="12.75" customHeight="1" x14ac:dyDescent="0.25"/>
    <row r="263" ht="12.75" customHeight="1" x14ac:dyDescent="0.25"/>
    <row r="264" ht="12.75" customHeight="1" x14ac:dyDescent="0.25"/>
    <row r="265" ht="12.75" customHeight="1" x14ac:dyDescent="0.25"/>
    <row r="266" ht="12.75" customHeight="1" x14ac:dyDescent="0.25"/>
    <row r="267" ht="12.75" customHeight="1" x14ac:dyDescent="0.25"/>
    <row r="268" ht="12.75" customHeight="1" x14ac:dyDescent="0.25"/>
    <row r="269" ht="12.75" customHeight="1" x14ac:dyDescent="0.25"/>
    <row r="270" ht="12.75" customHeight="1" x14ac:dyDescent="0.25"/>
    <row r="271" ht="12.75" customHeight="1" x14ac:dyDescent="0.25"/>
    <row r="272" ht="12.75" customHeight="1" x14ac:dyDescent="0.25"/>
    <row r="273" ht="12.75" customHeight="1" x14ac:dyDescent="0.25"/>
    <row r="274" ht="12.75" customHeight="1" x14ac:dyDescent="0.25"/>
    <row r="275" ht="12.75" customHeight="1" x14ac:dyDescent="0.25"/>
    <row r="276" ht="12.75" customHeight="1" x14ac:dyDescent="0.25"/>
    <row r="277" ht="12.75" customHeight="1" x14ac:dyDescent="0.25"/>
    <row r="278" ht="12.75" customHeight="1" x14ac:dyDescent="0.25"/>
    <row r="279" ht="12.75" customHeight="1" x14ac:dyDescent="0.25"/>
    <row r="280" ht="12.75" customHeight="1" x14ac:dyDescent="0.25"/>
    <row r="281" ht="12.75" customHeight="1" x14ac:dyDescent="0.25"/>
    <row r="282" ht="12.75" customHeight="1" x14ac:dyDescent="0.25"/>
    <row r="283" ht="12.75" customHeight="1" x14ac:dyDescent="0.25"/>
    <row r="284" ht="12.75" customHeight="1" x14ac:dyDescent="0.25"/>
    <row r="285" ht="12.75" customHeight="1" x14ac:dyDescent="0.25"/>
    <row r="286" ht="12.75" customHeight="1" x14ac:dyDescent="0.25"/>
    <row r="287" ht="12.75" customHeight="1" x14ac:dyDescent="0.25"/>
    <row r="288" ht="12.75" customHeight="1" x14ac:dyDescent="0.25"/>
    <row r="289" ht="12.75" customHeight="1" x14ac:dyDescent="0.25"/>
    <row r="290" ht="12.75" customHeight="1" x14ac:dyDescent="0.25"/>
    <row r="291" ht="12.75" customHeight="1" x14ac:dyDescent="0.25"/>
    <row r="292" ht="12.75" customHeight="1" x14ac:dyDescent="0.25"/>
    <row r="293" ht="12.75" customHeight="1" x14ac:dyDescent="0.25"/>
    <row r="294" ht="12.75" customHeight="1" x14ac:dyDescent="0.25"/>
    <row r="295" ht="12.75" customHeight="1" x14ac:dyDescent="0.25"/>
    <row r="296" ht="12.75" customHeight="1" x14ac:dyDescent="0.25"/>
    <row r="297" ht="12.75" customHeight="1" x14ac:dyDescent="0.25"/>
    <row r="298" ht="12.75" customHeight="1" x14ac:dyDescent="0.25"/>
    <row r="299" ht="12.75" customHeight="1" x14ac:dyDescent="0.25"/>
    <row r="300" ht="12.75" customHeight="1" x14ac:dyDescent="0.25"/>
    <row r="301" ht="12.75" customHeight="1" x14ac:dyDescent="0.25"/>
    <row r="302" ht="12.75" customHeight="1" x14ac:dyDescent="0.25"/>
    <row r="303" ht="12.75" customHeight="1" x14ac:dyDescent="0.25"/>
    <row r="304" ht="12.75" customHeight="1" x14ac:dyDescent="0.25"/>
    <row r="305" ht="12.75" customHeight="1" x14ac:dyDescent="0.25"/>
    <row r="306" ht="12.75" customHeight="1" x14ac:dyDescent="0.25"/>
    <row r="307" ht="12.75" customHeight="1" x14ac:dyDescent="0.25"/>
    <row r="308" ht="12.75" customHeight="1" x14ac:dyDescent="0.25"/>
    <row r="309" ht="12.75" customHeight="1" x14ac:dyDescent="0.25"/>
    <row r="310" ht="12.75" customHeight="1" x14ac:dyDescent="0.25"/>
    <row r="311" ht="12.75" customHeight="1" x14ac:dyDescent="0.25"/>
    <row r="312" ht="12.75" customHeight="1" x14ac:dyDescent="0.25"/>
    <row r="313" ht="12.75" customHeight="1" x14ac:dyDescent="0.25"/>
    <row r="314" ht="12.75" customHeight="1" x14ac:dyDescent="0.25"/>
    <row r="315" ht="12.75" customHeight="1" x14ac:dyDescent="0.25"/>
    <row r="316" ht="12.75" customHeight="1" x14ac:dyDescent="0.25"/>
    <row r="317" ht="12.75" customHeight="1" x14ac:dyDescent="0.25"/>
    <row r="318" ht="12.75" customHeight="1" x14ac:dyDescent="0.25"/>
    <row r="319" ht="12.75" customHeight="1" x14ac:dyDescent="0.25"/>
    <row r="320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3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  <row r="339" ht="12.75" customHeight="1" x14ac:dyDescent="0.25"/>
    <row r="340" ht="12.75" customHeight="1" x14ac:dyDescent="0.25"/>
    <row r="341" ht="12.75" customHeight="1" x14ac:dyDescent="0.25"/>
    <row r="342" ht="12.75" customHeight="1" x14ac:dyDescent="0.25"/>
    <row r="343" ht="12.75" customHeight="1" x14ac:dyDescent="0.25"/>
    <row r="344" ht="12.75" customHeight="1" x14ac:dyDescent="0.25"/>
    <row r="345" ht="12.75" customHeight="1" x14ac:dyDescent="0.25"/>
    <row r="346" ht="12.75" customHeight="1" x14ac:dyDescent="0.25"/>
    <row r="347" ht="12.75" customHeight="1" x14ac:dyDescent="0.25"/>
    <row r="348" ht="12.75" customHeight="1" x14ac:dyDescent="0.25"/>
    <row r="349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13" ht="12.75" customHeight="1" x14ac:dyDescent="0.25"/>
    <row r="414" ht="12.75" customHeight="1" x14ac:dyDescent="0.25"/>
    <row r="415" ht="12.75" customHeight="1" x14ac:dyDescent="0.25"/>
    <row r="416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  <row r="701" ht="12.75" customHeight="1" x14ac:dyDescent="0.25"/>
    <row r="702" ht="12.75" customHeight="1" x14ac:dyDescent="0.25"/>
    <row r="703" ht="12.75" customHeight="1" x14ac:dyDescent="0.25"/>
    <row r="704" ht="12.75" customHeight="1" x14ac:dyDescent="0.25"/>
    <row r="705" ht="12.75" customHeight="1" x14ac:dyDescent="0.25"/>
    <row r="706" ht="12.75" customHeight="1" x14ac:dyDescent="0.25"/>
    <row r="707" ht="12.75" customHeight="1" x14ac:dyDescent="0.25"/>
    <row r="708" ht="12.75" customHeight="1" x14ac:dyDescent="0.25"/>
    <row r="709" ht="12.75" customHeight="1" x14ac:dyDescent="0.25"/>
    <row r="710" ht="12.75" customHeight="1" x14ac:dyDescent="0.25"/>
    <row r="711" ht="12.75" customHeight="1" x14ac:dyDescent="0.25"/>
    <row r="712" ht="12.75" customHeight="1" x14ac:dyDescent="0.25"/>
    <row r="713" ht="12.75" customHeight="1" x14ac:dyDescent="0.25"/>
    <row r="714" ht="12.75" customHeight="1" x14ac:dyDescent="0.25"/>
    <row r="715" ht="12.75" customHeight="1" x14ac:dyDescent="0.25"/>
    <row r="716" ht="12.75" customHeight="1" x14ac:dyDescent="0.25"/>
    <row r="717" ht="12.75" customHeight="1" x14ac:dyDescent="0.25"/>
    <row r="718" ht="12.75" customHeight="1" x14ac:dyDescent="0.25"/>
    <row r="719" ht="12.75" customHeight="1" x14ac:dyDescent="0.25"/>
    <row r="720" ht="12.75" customHeight="1" x14ac:dyDescent="0.25"/>
    <row r="721" ht="12.75" customHeight="1" x14ac:dyDescent="0.25"/>
    <row r="722" ht="12.75" customHeight="1" x14ac:dyDescent="0.25"/>
    <row r="723" ht="12.75" customHeight="1" x14ac:dyDescent="0.25"/>
    <row r="724" ht="12.75" customHeight="1" x14ac:dyDescent="0.25"/>
    <row r="725" ht="12.75" customHeight="1" x14ac:dyDescent="0.25"/>
    <row r="726" ht="12.75" customHeight="1" x14ac:dyDescent="0.25"/>
    <row r="727" ht="12.75" customHeight="1" x14ac:dyDescent="0.25"/>
    <row r="728" ht="12.75" customHeight="1" x14ac:dyDescent="0.25"/>
    <row r="729" ht="12.75" customHeight="1" x14ac:dyDescent="0.25"/>
    <row r="730" ht="12.75" customHeight="1" x14ac:dyDescent="0.25"/>
    <row r="731" ht="12.75" customHeight="1" x14ac:dyDescent="0.25"/>
    <row r="732" ht="12.75" customHeight="1" x14ac:dyDescent="0.25"/>
    <row r="733" ht="12.75" customHeight="1" x14ac:dyDescent="0.25"/>
    <row r="734" ht="12.75" customHeight="1" x14ac:dyDescent="0.25"/>
    <row r="735" ht="12.75" customHeight="1" x14ac:dyDescent="0.25"/>
    <row r="736" ht="12.75" customHeight="1" x14ac:dyDescent="0.25"/>
    <row r="737" ht="12.75" customHeight="1" x14ac:dyDescent="0.25"/>
    <row r="738" ht="12.75" customHeight="1" x14ac:dyDescent="0.25"/>
    <row r="739" ht="12.75" customHeight="1" x14ac:dyDescent="0.25"/>
    <row r="740" ht="12.75" customHeight="1" x14ac:dyDescent="0.25"/>
    <row r="741" ht="12.75" customHeight="1" x14ac:dyDescent="0.25"/>
    <row r="742" ht="12.75" customHeight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  <row r="764" ht="12.75" customHeight="1" x14ac:dyDescent="0.25"/>
    <row r="765" ht="12.75" customHeight="1" x14ac:dyDescent="0.25"/>
    <row r="766" ht="12.75" customHeight="1" x14ac:dyDescent="0.25"/>
    <row r="767" ht="12.75" customHeight="1" x14ac:dyDescent="0.25"/>
    <row r="768" ht="12.75" customHeight="1" x14ac:dyDescent="0.25"/>
    <row r="769" ht="12.75" customHeight="1" x14ac:dyDescent="0.25"/>
    <row r="770" ht="12.75" customHeight="1" x14ac:dyDescent="0.25"/>
    <row r="771" ht="12.75" customHeight="1" x14ac:dyDescent="0.25"/>
    <row r="772" ht="12.75" customHeight="1" x14ac:dyDescent="0.25"/>
    <row r="773" ht="12.75" customHeight="1" x14ac:dyDescent="0.25"/>
    <row r="774" ht="12.75" customHeight="1" x14ac:dyDescent="0.25"/>
    <row r="775" ht="12.75" customHeight="1" x14ac:dyDescent="0.25"/>
    <row r="776" ht="12.75" customHeight="1" x14ac:dyDescent="0.25"/>
    <row r="777" ht="12.75" customHeight="1" x14ac:dyDescent="0.25"/>
    <row r="778" ht="12.75" customHeight="1" x14ac:dyDescent="0.25"/>
    <row r="779" ht="12.75" customHeight="1" x14ac:dyDescent="0.25"/>
    <row r="780" ht="12.75" customHeight="1" x14ac:dyDescent="0.25"/>
    <row r="781" ht="12.75" customHeight="1" x14ac:dyDescent="0.25"/>
    <row r="782" ht="12.75" customHeight="1" x14ac:dyDescent="0.25"/>
    <row r="783" ht="12.75" customHeight="1" x14ac:dyDescent="0.25"/>
    <row r="784" ht="12.75" customHeight="1" x14ac:dyDescent="0.25"/>
    <row r="785" ht="12.75" customHeight="1" x14ac:dyDescent="0.25"/>
    <row r="786" ht="12.75" customHeight="1" x14ac:dyDescent="0.25"/>
    <row r="787" ht="12.75" customHeight="1" x14ac:dyDescent="0.25"/>
    <row r="788" ht="12.75" customHeight="1" x14ac:dyDescent="0.25"/>
    <row r="789" ht="12.75" customHeight="1" x14ac:dyDescent="0.25"/>
    <row r="790" ht="12.75" customHeight="1" x14ac:dyDescent="0.25"/>
    <row r="791" ht="12.75" customHeight="1" x14ac:dyDescent="0.25"/>
    <row r="792" ht="12.75" customHeight="1" x14ac:dyDescent="0.25"/>
    <row r="793" ht="12.75" customHeight="1" x14ac:dyDescent="0.25"/>
    <row r="794" ht="12.75" customHeight="1" x14ac:dyDescent="0.25"/>
    <row r="795" ht="12.75" customHeight="1" x14ac:dyDescent="0.25"/>
    <row r="796" ht="12.75" customHeight="1" x14ac:dyDescent="0.25"/>
    <row r="797" ht="12.75" customHeight="1" x14ac:dyDescent="0.25"/>
    <row r="798" ht="12.75" customHeight="1" x14ac:dyDescent="0.25"/>
    <row r="799" ht="12.75" customHeight="1" x14ac:dyDescent="0.25"/>
    <row r="800" ht="12.75" customHeight="1" x14ac:dyDescent="0.25"/>
    <row r="801" ht="12.75" customHeight="1" x14ac:dyDescent="0.25"/>
    <row r="802" ht="12.75" customHeight="1" x14ac:dyDescent="0.25"/>
    <row r="803" ht="12.75" customHeight="1" x14ac:dyDescent="0.25"/>
    <row r="804" ht="12.75" customHeight="1" x14ac:dyDescent="0.25"/>
    <row r="805" ht="12.75" customHeight="1" x14ac:dyDescent="0.25"/>
    <row r="806" ht="12.75" customHeight="1" x14ac:dyDescent="0.25"/>
    <row r="807" ht="12.75" customHeight="1" x14ac:dyDescent="0.25"/>
    <row r="808" ht="12.75" customHeight="1" x14ac:dyDescent="0.25"/>
    <row r="809" ht="12.75" customHeight="1" x14ac:dyDescent="0.25"/>
    <row r="810" ht="12.75" customHeight="1" x14ac:dyDescent="0.25"/>
    <row r="811" ht="12.75" customHeight="1" x14ac:dyDescent="0.25"/>
    <row r="812" ht="12.75" customHeight="1" x14ac:dyDescent="0.25"/>
    <row r="813" ht="12.75" customHeight="1" x14ac:dyDescent="0.25"/>
    <row r="814" ht="12.75" customHeight="1" x14ac:dyDescent="0.25"/>
    <row r="815" ht="12.75" customHeight="1" x14ac:dyDescent="0.25"/>
    <row r="816" ht="12.75" customHeight="1" x14ac:dyDescent="0.25"/>
    <row r="817" ht="12.75" customHeight="1" x14ac:dyDescent="0.25"/>
    <row r="818" ht="12.75" customHeight="1" x14ac:dyDescent="0.25"/>
    <row r="819" ht="12.75" customHeight="1" x14ac:dyDescent="0.25"/>
    <row r="820" ht="12.75" customHeight="1" x14ac:dyDescent="0.25"/>
    <row r="821" ht="12.75" customHeight="1" x14ac:dyDescent="0.25"/>
    <row r="822" ht="12.75" customHeight="1" x14ac:dyDescent="0.25"/>
    <row r="823" ht="12.75" customHeight="1" x14ac:dyDescent="0.25"/>
    <row r="824" ht="12.75" customHeight="1" x14ac:dyDescent="0.25"/>
    <row r="825" ht="12.75" customHeight="1" x14ac:dyDescent="0.25"/>
    <row r="826" ht="12.75" customHeight="1" x14ac:dyDescent="0.25"/>
    <row r="827" ht="12.75" customHeight="1" x14ac:dyDescent="0.25"/>
    <row r="828" ht="12.75" customHeight="1" x14ac:dyDescent="0.25"/>
    <row r="829" ht="12.75" customHeight="1" x14ac:dyDescent="0.25"/>
    <row r="830" ht="12.75" customHeight="1" x14ac:dyDescent="0.25"/>
    <row r="831" ht="12.75" customHeight="1" x14ac:dyDescent="0.25"/>
    <row r="832" ht="12.75" customHeight="1" x14ac:dyDescent="0.25"/>
    <row r="833" ht="12.75" customHeight="1" x14ac:dyDescent="0.25"/>
    <row r="834" ht="12.75" customHeight="1" x14ac:dyDescent="0.25"/>
    <row r="835" ht="12.75" customHeight="1" x14ac:dyDescent="0.25"/>
    <row r="836" ht="12.75" customHeight="1" x14ac:dyDescent="0.25"/>
    <row r="837" ht="12.75" customHeight="1" x14ac:dyDescent="0.25"/>
    <row r="838" ht="12.75" customHeight="1" x14ac:dyDescent="0.25"/>
    <row r="839" ht="12.75" customHeight="1" x14ac:dyDescent="0.25"/>
    <row r="840" ht="12.75" customHeight="1" x14ac:dyDescent="0.25"/>
    <row r="841" ht="12.75" customHeight="1" x14ac:dyDescent="0.25"/>
    <row r="842" ht="12.75" customHeight="1" x14ac:dyDescent="0.25"/>
    <row r="843" ht="12.75" customHeight="1" x14ac:dyDescent="0.25"/>
    <row r="844" ht="12.75" customHeight="1" x14ac:dyDescent="0.25"/>
    <row r="845" ht="12.75" customHeight="1" x14ac:dyDescent="0.25"/>
    <row r="846" ht="12.75" customHeight="1" x14ac:dyDescent="0.25"/>
    <row r="847" ht="12.75" customHeight="1" x14ac:dyDescent="0.25"/>
    <row r="848" ht="12.75" customHeight="1" x14ac:dyDescent="0.25"/>
    <row r="849" ht="12.75" customHeight="1" x14ac:dyDescent="0.25"/>
    <row r="850" ht="12.75" customHeight="1" x14ac:dyDescent="0.25"/>
    <row r="851" ht="12.75" customHeight="1" x14ac:dyDescent="0.25"/>
    <row r="852" ht="12.75" customHeight="1" x14ac:dyDescent="0.25"/>
    <row r="853" ht="12.75" customHeight="1" x14ac:dyDescent="0.25"/>
    <row r="854" ht="12.75" customHeight="1" x14ac:dyDescent="0.25"/>
    <row r="855" ht="12.75" customHeight="1" x14ac:dyDescent="0.25"/>
    <row r="856" ht="12.75" customHeight="1" x14ac:dyDescent="0.25"/>
    <row r="857" ht="12.75" customHeight="1" x14ac:dyDescent="0.25"/>
    <row r="858" ht="12.75" customHeight="1" x14ac:dyDescent="0.25"/>
    <row r="859" ht="12.75" customHeight="1" x14ac:dyDescent="0.25"/>
    <row r="860" ht="12.75" customHeight="1" x14ac:dyDescent="0.25"/>
    <row r="861" ht="12.75" customHeight="1" x14ac:dyDescent="0.25"/>
    <row r="862" ht="12.75" customHeight="1" x14ac:dyDescent="0.25"/>
    <row r="863" ht="12.75" customHeight="1" x14ac:dyDescent="0.25"/>
    <row r="864" ht="12.75" customHeight="1" x14ac:dyDescent="0.25"/>
    <row r="865" ht="12.75" customHeight="1" x14ac:dyDescent="0.25"/>
    <row r="866" ht="12.75" customHeight="1" x14ac:dyDescent="0.25"/>
    <row r="867" ht="12.75" customHeight="1" x14ac:dyDescent="0.25"/>
    <row r="868" ht="12.75" customHeight="1" x14ac:dyDescent="0.25"/>
    <row r="869" ht="12.75" customHeight="1" x14ac:dyDescent="0.25"/>
    <row r="870" ht="12.75" customHeight="1" x14ac:dyDescent="0.25"/>
    <row r="871" ht="12.75" customHeight="1" x14ac:dyDescent="0.25"/>
    <row r="872" ht="12.75" customHeight="1" x14ac:dyDescent="0.25"/>
    <row r="873" ht="12.75" customHeight="1" x14ac:dyDescent="0.25"/>
    <row r="874" ht="12.75" customHeight="1" x14ac:dyDescent="0.25"/>
    <row r="875" ht="12.75" customHeight="1" x14ac:dyDescent="0.25"/>
    <row r="876" ht="12.75" customHeight="1" x14ac:dyDescent="0.25"/>
    <row r="877" ht="12.75" customHeight="1" x14ac:dyDescent="0.25"/>
    <row r="878" ht="12.75" customHeight="1" x14ac:dyDescent="0.25"/>
    <row r="879" ht="12.75" customHeight="1" x14ac:dyDescent="0.25"/>
    <row r="880" ht="12.75" customHeight="1" x14ac:dyDescent="0.25"/>
    <row r="881" ht="12.75" customHeight="1" x14ac:dyDescent="0.25"/>
    <row r="882" ht="12.75" customHeight="1" x14ac:dyDescent="0.25"/>
    <row r="883" ht="12.75" customHeight="1" x14ac:dyDescent="0.25"/>
    <row r="884" ht="12.75" customHeight="1" x14ac:dyDescent="0.25"/>
    <row r="885" ht="12.75" customHeight="1" x14ac:dyDescent="0.25"/>
    <row r="886" ht="12.75" customHeight="1" x14ac:dyDescent="0.25"/>
    <row r="887" ht="12.75" customHeight="1" x14ac:dyDescent="0.25"/>
    <row r="888" ht="12.75" customHeight="1" x14ac:dyDescent="0.25"/>
    <row r="889" ht="12.75" customHeight="1" x14ac:dyDescent="0.25"/>
    <row r="890" ht="12.75" customHeight="1" x14ac:dyDescent="0.25"/>
    <row r="891" ht="12.75" customHeight="1" x14ac:dyDescent="0.25"/>
    <row r="892" ht="12.75" customHeight="1" x14ac:dyDescent="0.25"/>
    <row r="893" ht="12.75" customHeight="1" x14ac:dyDescent="0.25"/>
    <row r="894" ht="12.75" customHeight="1" x14ac:dyDescent="0.25"/>
    <row r="895" ht="12.75" customHeight="1" x14ac:dyDescent="0.25"/>
    <row r="896" ht="12.75" customHeight="1" x14ac:dyDescent="0.25"/>
    <row r="897" ht="12.75" customHeight="1" x14ac:dyDescent="0.25"/>
    <row r="898" ht="12.75" customHeight="1" x14ac:dyDescent="0.25"/>
    <row r="899" ht="12.75" customHeight="1" x14ac:dyDescent="0.25"/>
    <row r="900" ht="12.75" customHeight="1" x14ac:dyDescent="0.25"/>
    <row r="901" ht="12.75" customHeight="1" x14ac:dyDescent="0.25"/>
    <row r="902" ht="12.75" customHeight="1" x14ac:dyDescent="0.25"/>
    <row r="903" ht="12.75" customHeight="1" x14ac:dyDescent="0.25"/>
    <row r="904" ht="12.75" customHeight="1" x14ac:dyDescent="0.25"/>
    <row r="905" ht="12.75" customHeight="1" x14ac:dyDescent="0.25"/>
    <row r="906" ht="12.75" customHeight="1" x14ac:dyDescent="0.25"/>
    <row r="907" ht="12.75" customHeight="1" x14ac:dyDescent="0.25"/>
    <row r="908" ht="12.75" customHeight="1" x14ac:dyDescent="0.25"/>
    <row r="909" ht="12.75" customHeight="1" x14ac:dyDescent="0.25"/>
    <row r="910" ht="12.75" customHeight="1" x14ac:dyDescent="0.25"/>
    <row r="911" ht="12.75" customHeight="1" x14ac:dyDescent="0.25"/>
    <row r="912" ht="12.75" customHeight="1" x14ac:dyDescent="0.25"/>
    <row r="913" ht="12.75" customHeight="1" x14ac:dyDescent="0.25"/>
    <row r="914" ht="12.75" customHeight="1" x14ac:dyDescent="0.25"/>
    <row r="915" ht="12.75" customHeight="1" x14ac:dyDescent="0.25"/>
    <row r="916" ht="12.75" customHeight="1" x14ac:dyDescent="0.25"/>
    <row r="917" ht="12.75" customHeight="1" x14ac:dyDescent="0.25"/>
    <row r="918" ht="12.75" customHeight="1" x14ac:dyDescent="0.25"/>
    <row r="919" ht="12.75" customHeight="1" x14ac:dyDescent="0.25"/>
    <row r="920" ht="12.75" customHeight="1" x14ac:dyDescent="0.25"/>
    <row r="921" ht="12.75" customHeight="1" x14ac:dyDescent="0.25"/>
    <row r="922" ht="12.75" customHeight="1" x14ac:dyDescent="0.25"/>
    <row r="923" ht="12.75" customHeight="1" x14ac:dyDescent="0.25"/>
    <row r="924" ht="12.75" customHeight="1" x14ac:dyDescent="0.25"/>
    <row r="925" ht="12.75" customHeight="1" x14ac:dyDescent="0.25"/>
    <row r="926" ht="12.75" customHeight="1" x14ac:dyDescent="0.25"/>
    <row r="927" ht="12.75" customHeight="1" x14ac:dyDescent="0.25"/>
    <row r="928" ht="12.75" customHeight="1" x14ac:dyDescent="0.25"/>
    <row r="929" ht="12.75" customHeight="1" x14ac:dyDescent="0.25"/>
    <row r="930" ht="12.75" customHeight="1" x14ac:dyDescent="0.25"/>
    <row r="931" ht="12.75" customHeight="1" x14ac:dyDescent="0.25"/>
    <row r="932" ht="12.75" customHeight="1" x14ac:dyDescent="0.25"/>
    <row r="933" ht="12.75" customHeight="1" x14ac:dyDescent="0.25"/>
    <row r="934" ht="12.75" customHeight="1" x14ac:dyDescent="0.25"/>
    <row r="935" ht="12.75" customHeight="1" x14ac:dyDescent="0.25"/>
    <row r="936" ht="12.75" customHeight="1" x14ac:dyDescent="0.25"/>
    <row r="937" ht="12.75" customHeight="1" x14ac:dyDescent="0.25"/>
    <row r="938" ht="12.75" customHeight="1" x14ac:dyDescent="0.25"/>
    <row r="939" ht="12.75" customHeight="1" x14ac:dyDescent="0.25"/>
    <row r="940" ht="12.75" customHeight="1" x14ac:dyDescent="0.25"/>
    <row r="941" ht="12.75" customHeight="1" x14ac:dyDescent="0.25"/>
    <row r="942" ht="12.75" customHeight="1" x14ac:dyDescent="0.25"/>
    <row r="943" ht="12.75" customHeight="1" x14ac:dyDescent="0.25"/>
    <row r="944" ht="12.75" customHeight="1" x14ac:dyDescent="0.25"/>
    <row r="945" ht="12.75" customHeight="1" x14ac:dyDescent="0.25"/>
    <row r="946" ht="12.75" customHeight="1" x14ac:dyDescent="0.25"/>
    <row r="947" ht="12.75" customHeight="1" x14ac:dyDescent="0.25"/>
    <row r="948" ht="12.75" customHeight="1" x14ac:dyDescent="0.25"/>
    <row r="949" ht="12.75" customHeight="1" x14ac:dyDescent="0.25"/>
    <row r="950" ht="12.75" customHeight="1" x14ac:dyDescent="0.25"/>
    <row r="951" ht="12.75" customHeight="1" x14ac:dyDescent="0.25"/>
    <row r="952" ht="12.75" customHeight="1" x14ac:dyDescent="0.25"/>
    <row r="953" ht="12.75" customHeight="1" x14ac:dyDescent="0.25"/>
    <row r="954" ht="12.75" customHeight="1" x14ac:dyDescent="0.25"/>
    <row r="955" ht="12.75" customHeight="1" x14ac:dyDescent="0.25"/>
    <row r="956" ht="12.75" customHeight="1" x14ac:dyDescent="0.25"/>
    <row r="957" ht="12.75" customHeight="1" x14ac:dyDescent="0.25"/>
    <row r="958" ht="12.75" customHeight="1" x14ac:dyDescent="0.25"/>
    <row r="959" ht="12.75" customHeight="1" x14ac:dyDescent="0.25"/>
    <row r="960" ht="12.75" customHeight="1" x14ac:dyDescent="0.25"/>
    <row r="961" ht="12.75" customHeight="1" x14ac:dyDescent="0.25"/>
    <row r="962" ht="12.75" customHeight="1" x14ac:dyDescent="0.25"/>
    <row r="963" ht="12.75" customHeight="1" x14ac:dyDescent="0.25"/>
    <row r="964" ht="12.75" customHeight="1" x14ac:dyDescent="0.25"/>
    <row r="965" ht="12.75" customHeight="1" x14ac:dyDescent="0.25"/>
    <row r="966" ht="12.75" customHeight="1" x14ac:dyDescent="0.25"/>
    <row r="967" ht="12.75" customHeight="1" x14ac:dyDescent="0.25"/>
    <row r="968" ht="12.75" customHeight="1" x14ac:dyDescent="0.25"/>
    <row r="969" ht="12.75" customHeight="1" x14ac:dyDescent="0.25"/>
    <row r="970" ht="12.75" customHeight="1" x14ac:dyDescent="0.25"/>
    <row r="971" ht="12.75" customHeight="1" x14ac:dyDescent="0.25"/>
    <row r="972" ht="12.75" customHeight="1" x14ac:dyDescent="0.25"/>
    <row r="973" ht="12.75" customHeight="1" x14ac:dyDescent="0.25"/>
    <row r="974" ht="12.75" customHeight="1" x14ac:dyDescent="0.25"/>
    <row r="975" ht="12.75" customHeight="1" x14ac:dyDescent="0.25"/>
    <row r="976" ht="12.75" customHeight="1" x14ac:dyDescent="0.25"/>
    <row r="977" ht="12.75" customHeight="1" x14ac:dyDescent="0.25"/>
    <row r="978" ht="12.75" customHeight="1" x14ac:dyDescent="0.25"/>
    <row r="979" ht="12.75" customHeight="1" x14ac:dyDescent="0.25"/>
    <row r="980" ht="12.75" customHeight="1" x14ac:dyDescent="0.25"/>
    <row r="981" ht="12.75" customHeight="1" x14ac:dyDescent="0.25"/>
    <row r="982" ht="12.75" customHeight="1" x14ac:dyDescent="0.25"/>
    <row r="983" ht="12.75" customHeight="1" x14ac:dyDescent="0.25"/>
    <row r="984" ht="12.75" customHeight="1" x14ac:dyDescent="0.25"/>
    <row r="985" ht="12.75" customHeight="1" x14ac:dyDescent="0.25"/>
    <row r="986" ht="12.75" customHeight="1" x14ac:dyDescent="0.25"/>
    <row r="987" ht="12.75" customHeight="1" x14ac:dyDescent="0.25"/>
    <row r="988" ht="12.75" customHeight="1" x14ac:dyDescent="0.25"/>
    <row r="989" ht="12.75" customHeight="1" x14ac:dyDescent="0.25"/>
    <row r="990" ht="12.75" customHeight="1" x14ac:dyDescent="0.25"/>
    <row r="991" ht="12.75" customHeight="1" x14ac:dyDescent="0.25"/>
    <row r="992" ht="12.75" customHeight="1" x14ac:dyDescent="0.25"/>
    <row r="993" ht="12.75" customHeight="1" x14ac:dyDescent="0.25"/>
    <row r="994" ht="12.75" customHeight="1" x14ac:dyDescent="0.25"/>
    <row r="995" ht="12.75" customHeight="1" x14ac:dyDescent="0.25"/>
    <row r="996" ht="12.75" customHeight="1" x14ac:dyDescent="0.25"/>
    <row r="997" ht="12.75" customHeight="1" x14ac:dyDescent="0.25"/>
    <row r="998" ht="12.75" customHeight="1" x14ac:dyDescent="0.25"/>
    <row r="999" ht="12.75" customHeight="1" x14ac:dyDescent="0.25"/>
    <row r="1000" ht="12.75" customHeight="1" x14ac:dyDescent="0.25"/>
    <row r="1001" ht="12.75" customHeight="1" x14ac:dyDescent="0.25"/>
  </sheetData>
  <mergeCells count="1">
    <mergeCell ref="A2:C2"/>
  </mergeCells>
  <printOptions gridLines="1"/>
  <pageMargins left="0.56000000000000005" right="0.51" top="1" bottom="1" header="0" footer="0"/>
  <pageSetup orientation="landscape"/>
  <headerFooter>
    <oddHeader>&amp;CMonthly Budget</oddHeader>
    <oddFooter>&amp;L&amp;F &amp;A&amp;R&amp;D &amp;T</oddFooter>
  </headerFooter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Z1000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12.6640625" defaultRowHeight="15" customHeight="1" x14ac:dyDescent="0.25"/>
  <cols>
    <col min="1" max="1" width="13.77734375" customWidth="1"/>
    <col min="2" max="2" width="16.21875" customWidth="1"/>
    <col min="3" max="16" width="13.77734375" customWidth="1"/>
    <col min="17" max="17" width="15.77734375" customWidth="1"/>
    <col min="18" max="18" width="11.6640625" customWidth="1"/>
    <col min="19" max="26" width="8.77734375" customWidth="1"/>
  </cols>
  <sheetData>
    <row r="1" spans="1:26" ht="12.75" customHeight="1" x14ac:dyDescent="0.3">
      <c r="A1" s="81" t="s">
        <v>55</v>
      </c>
      <c r="B1" s="310" t="s">
        <v>256</v>
      </c>
      <c r="C1" s="81" t="s">
        <v>56</v>
      </c>
      <c r="D1" s="310">
        <f>'Monthly Budget'!$F$2</f>
        <v>0</v>
      </c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0" t="s">
        <v>57</v>
      </c>
      <c r="S1" s="84"/>
      <c r="T1" s="84"/>
      <c r="U1" s="84"/>
      <c r="V1" s="84"/>
      <c r="W1" s="84"/>
      <c r="X1" s="84"/>
      <c r="Y1" s="84"/>
      <c r="Z1" s="84"/>
    </row>
    <row r="2" spans="1:26" ht="12.75" customHeight="1" x14ac:dyDescent="0.25">
      <c r="A2" s="80"/>
      <c r="B2" s="85"/>
      <c r="C2" s="85" t="s">
        <v>58</v>
      </c>
      <c r="D2" s="85"/>
      <c r="E2" s="85"/>
      <c r="F2" s="85"/>
      <c r="G2" s="85"/>
      <c r="H2" s="85"/>
      <c r="I2" s="85"/>
      <c r="J2" s="85" t="s">
        <v>59</v>
      </c>
      <c r="K2" s="85"/>
      <c r="L2" s="85"/>
      <c r="M2" s="80" t="s">
        <v>60</v>
      </c>
      <c r="N2" s="80"/>
      <c r="O2" s="80"/>
      <c r="P2" s="80" t="s">
        <v>61</v>
      </c>
      <c r="Q2" s="80" t="s">
        <v>62</v>
      </c>
      <c r="R2" s="80" t="s">
        <v>63</v>
      </c>
      <c r="S2" s="80"/>
      <c r="T2" s="80"/>
      <c r="U2" s="80"/>
      <c r="V2" s="80"/>
      <c r="W2" s="80"/>
      <c r="X2" s="80"/>
      <c r="Y2" s="80"/>
      <c r="Z2" s="80"/>
    </row>
    <row r="3" spans="1:26" ht="12.75" customHeight="1" x14ac:dyDescent="0.25">
      <c r="A3" s="80" t="s">
        <v>64</v>
      </c>
      <c r="B3" s="80" t="s">
        <v>65</v>
      </c>
      <c r="C3" s="80" t="s">
        <v>66</v>
      </c>
      <c r="D3" s="80" t="s">
        <v>67</v>
      </c>
      <c r="E3" s="80" t="s">
        <v>68</v>
      </c>
      <c r="F3" s="80" t="s">
        <v>69</v>
      </c>
      <c r="G3" s="80" t="s">
        <v>70</v>
      </c>
      <c r="H3" s="80" t="s">
        <v>71</v>
      </c>
      <c r="I3" s="80" t="s">
        <v>72</v>
      </c>
      <c r="J3" s="80" t="s">
        <v>73</v>
      </c>
      <c r="K3" s="80" t="s">
        <v>74</v>
      </c>
      <c r="L3" s="80" t="s">
        <v>75</v>
      </c>
      <c r="M3" s="80" t="s">
        <v>76</v>
      </c>
      <c r="N3" s="80" t="s">
        <v>77</v>
      </c>
      <c r="O3" s="80" t="s">
        <v>78</v>
      </c>
      <c r="P3" s="80" t="s">
        <v>79</v>
      </c>
      <c r="Q3" s="80" t="s">
        <v>80</v>
      </c>
      <c r="R3" s="80" t="s">
        <v>81</v>
      </c>
      <c r="S3" s="80"/>
      <c r="T3" s="80"/>
      <c r="U3" s="80"/>
      <c r="V3" s="80"/>
      <c r="W3" s="80"/>
      <c r="X3" s="80"/>
      <c r="Y3" s="80"/>
      <c r="Z3" s="80"/>
    </row>
    <row r="4" spans="1:26" ht="12.75" customHeight="1" x14ac:dyDescent="0.25">
      <c r="A4" s="91" t="s">
        <v>257</v>
      </c>
      <c r="B4" s="311">
        <f>+'Monthly Budget'!B6</f>
        <v>0</v>
      </c>
      <c r="C4" s="311">
        <f>+'Monthly Budget'!C6</f>
        <v>0</v>
      </c>
      <c r="D4" s="311">
        <f>+'Monthly Budget'!D6</f>
        <v>0</v>
      </c>
      <c r="E4" s="311">
        <f>+'Monthly Budget'!E6</f>
        <v>0</v>
      </c>
      <c r="F4" s="311">
        <f>+'Monthly Budget'!F6</f>
        <v>0</v>
      </c>
      <c r="G4" s="311">
        <f>+'Monthly Budget'!G6</f>
        <v>0</v>
      </c>
      <c r="H4" s="311">
        <f>+'Monthly Budget'!H6</f>
        <v>0</v>
      </c>
      <c r="I4" s="311">
        <f>+'Monthly Budget'!I6</f>
        <v>0</v>
      </c>
      <c r="J4" s="311">
        <f>+'Monthly Budget'!J6</f>
        <v>0</v>
      </c>
      <c r="K4" s="311">
        <f>+'Monthly Budget'!K6</f>
        <v>0</v>
      </c>
      <c r="L4" s="311">
        <f>+'Monthly Budget'!L6</f>
        <v>0</v>
      </c>
      <c r="M4" s="311">
        <f>+'Monthly Budget'!M6</f>
        <v>0</v>
      </c>
      <c r="N4" s="311">
        <f>+'Monthly Budget'!N6</f>
        <v>0</v>
      </c>
      <c r="O4" s="311">
        <f>+'Monthly Budget'!O6</f>
        <v>0</v>
      </c>
      <c r="P4" s="311">
        <f>+'Monthly Budget'!P6</f>
        <v>0</v>
      </c>
      <c r="Q4" s="311">
        <f>SUM(C4:P4)</f>
        <v>0</v>
      </c>
      <c r="R4" s="311">
        <f>+B4-Q4</f>
        <v>0</v>
      </c>
      <c r="S4" s="14"/>
      <c r="T4" s="14"/>
      <c r="U4" s="14"/>
      <c r="V4" s="14"/>
      <c r="W4" s="14"/>
      <c r="X4" s="14"/>
      <c r="Y4" s="14"/>
      <c r="Z4" s="14"/>
    </row>
    <row r="5" spans="1:26" ht="12.75" customHeight="1" x14ac:dyDescent="0.25">
      <c r="A5" s="80" t="s">
        <v>82</v>
      </c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5">
      <c r="A6" s="80">
        <v>1</v>
      </c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3"/>
      <c r="Q6" s="314">
        <f t="shared" ref="Q6:Q37" si="0">SUM(C6:P6)</f>
        <v>0</v>
      </c>
      <c r="R6" s="315" t="s">
        <v>35</v>
      </c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5">
      <c r="A7" s="80">
        <v>2</v>
      </c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313"/>
      <c r="Q7" s="314">
        <f t="shared" si="0"/>
        <v>0</v>
      </c>
      <c r="R7" s="315" t="s">
        <v>35</v>
      </c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5">
      <c r="A8" s="80">
        <v>3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4">
        <f t="shared" si="0"/>
        <v>0</v>
      </c>
      <c r="R8" s="315" t="s">
        <v>35</v>
      </c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5">
      <c r="A9" s="80">
        <v>4</v>
      </c>
      <c r="B9" s="313"/>
      <c r="C9" s="313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314">
        <f t="shared" si="0"/>
        <v>0</v>
      </c>
      <c r="R9" s="315" t="s">
        <v>35</v>
      </c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5">
      <c r="A10" s="80">
        <v>5</v>
      </c>
      <c r="B10" s="313"/>
      <c r="C10" s="313"/>
      <c r="D10" s="313"/>
      <c r="E10" s="313"/>
      <c r="F10" s="313"/>
      <c r="G10" s="313"/>
      <c r="H10" s="313"/>
      <c r="I10" s="313"/>
      <c r="J10" s="313"/>
      <c r="K10" s="313"/>
      <c r="L10" s="313"/>
      <c r="M10" s="313"/>
      <c r="N10" s="313"/>
      <c r="O10" s="313"/>
      <c r="P10" s="313"/>
      <c r="Q10" s="314">
        <f t="shared" si="0"/>
        <v>0</v>
      </c>
      <c r="R10" s="315" t="s">
        <v>35</v>
      </c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5">
      <c r="A11" s="80">
        <v>6</v>
      </c>
      <c r="B11" s="313"/>
      <c r="C11" s="313"/>
      <c r="D11" s="313"/>
      <c r="E11" s="313"/>
      <c r="F11" s="313"/>
      <c r="G11" s="313"/>
      <c r="H11" s="313"/>
      <c r="I11" s="313"/>
      <c r="J11" s="313"/>
      <c r="K11" s="313"/>
      <c r="L11" s="313"/>
      <c r="M11" s="313"/>
      <c r="N11" s="313"/>
      <c r="O11" s="313"/>
      <c r="P11" s="313"/>
      <c r="Q11" s="314">
        <f t="shared" si="0"/>
        <v>0</v>
      </c>
      <c r="R11" s="315" t="s">
        <v>35</v>
      </c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5">
      <c r="A12" s="80">
        <v>7</v>
      </c>
      <c r="B12" s="313"/>
      <c r="C12" s="313"/>
      <c r="D12" s="313"/>
      <c r="E12" s="313"/>
      <c r="F12" s="313"/>
      <c r="G12" s="313"/>
      <c r="H12" s="313"/>
      <c r="I12" s="313"/>
      <c r="J12" s="313"/>
      <c r="K12" s="313"/>
      <c r="L12" s="313"/>
      <c r="M12" s="313"/>
      <c r="N12" s="313"/>
      <c r="O12" s="313"/>
      <c r="P12" s="313"/>
      <c r="Q12" s="314">
        <f t="shared" si="0"/>
        <v>0</v>
      </c>
      <c r="R12" s="315" t="s">
        <v>35</v>
      </c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5">
      <c r="A13" s="80">
        <v>8</v>
      </c>
      <c r="B13" s="313"/>
      <c r="C13" s="313"/>
      <c r="D13" s="313"/>
      <c r="E13" s="313"/>
      <c r="F13" s="313"/>
      <c r="G13" s="313"/>
      <c r="H13" s="313"/>
      <c r="I13" s="313"/>
      <c r="J13" s="313"/>
      <c r="K13" s="313"/>
      <c r="L13" s="313"/>
      <c r="M13" s="313"/>
      <c r="N13" s="313"/>
      <c r="O13" s="313"/>
      <c r="P13" s="313"/>
      <c r="Q13" s="314">
        <f t="shared" si="0"/>
        <v>0</v>
      </c>
      <c r="R13" s="315" t="s">
        <v>35</v>
      </c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5">
      <c r="A14" s="80">
        <v>9</v>
      </c>
      <c r="B14" s="313"/>
      <c r="C14" s="313"/>
      <c r="D14" s="313"/>
      <c r="E14" s="313"/>
      <c r="F14" s="313"/>
      <c r="G14" s="313"/>
      <c r="H14" s="313"/>
      <c r="I14" s="313"/>
      <c r="J14" s="313"/>
      <c r="K14" s="313"/>
      <c r="L14" s="313"/>
      <c r="M14" s="313"/>
      <c r="N14" s="313"/>
      <c r="O14" s="313"/>
      <c r="P14" s="313"/>
      <c r="Q14" s="314">
        <f t="shared" si="0"/>
        <v>0</v>
      </c>
      <c r="R14" s="315" t="s">
        <v>35</v>
      </c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5">
      <c r="A15" s="80">
        <v>10</v>
      </c>
      <c r="B15" s="313"/>
      <c r="C15" s="313"/>
      <c r="D15" s="313"/>
      <c r="E15" s="313"/>
      <c r="F15" s="313"/>
      <c r="G15" s="313"/>
      <c r="H15" s="313"/>
      <c r="I15" s="313"/>
      <c r="J15" s="313"/>
      <c r="K15" s="313"/>
      <c r="L15" s="313"/>
      <c r="M15" s="313"/>
      <c r="N15" s="313"/>
      <c r="O15" s="313"/>
      <c r="P15" s="313"/>
      <c r="Q15" s="314">
        <f t="shared" si="0"/>
        <v>0</v>
      </c>
      <c r="R15" s="315" t="s">
        <v>35</v>
      </c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5">
      <c r="A16" s="80">
        <v>11</v>
      </c>
      <c r="B16" s="313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4">
        <f t="shared" si="0"/>
        <v>0</v>
      </c>
      <c r="R16" s="315" t="s">
        <v>35</v>
      </c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5">
      <c r="A17" s="80">
        <v>12</v>
      </c>
      <c r="B17" s="313"/>
      <c r="C17" s="313"/>
      <c r="D17" s="313"/>
      <c r="E17" s="313"/>
      <c r="F17" s="313"/>
      <c r="G17" s="313"/>
      <c r="H17" s="313"/>
      <c r="I17" s="313"/>
      <c r="J17" s="313"/>
      <c r="K17" s="313"/>
      <c r="L17" s="313"/>
      <c r="M17" s="313"/>
      <c r="N17" s="313"/>
      <c r="O17" s="313"/>
      <c r="P17" s="313"/>
      <c r="Q17" s="314">
        <f t="shared" si="0"/>
        <v>0</v>
      </c>
      <c r="R17" s="315" t="s">
        <v>35</v>
      </c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5">
      <c r="A18" s="80">
        <v>13</v>
      </c>
      <c r="B18" s="313"/>
      <c r="C18" s="313"/>
      <c r="D18" s="313"/>
      <c r="E18" s="313"/>
      <c r="F18" s="313"/>
      <c r="G18" s="313"/>
      <c r="H18" s="313"/>
      <c r="I18" s="313"/>
      <c r="J18" s="313"/>
      <c r="K18" s="313"/>
      <c r="L18" s="313"/>
      <c r="M18" s="313"/>
      <c r="N18" s="313"/>
      <c r="O18" s="313"/>
      <c r="P18" s="313"/>
      <c r="Q18" s="314">
        <f t="shared" si="0"/>
        <v>0</v>
      </c>
      <c r="R18" s="315" t="s">
        <v>35</v>
      </c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5">
      <c r="A19" s="80">
        <v>14</v>
      </c>
      <c r="B19" s="313"/>
      <c r="C19" s="313"/>
      <c r="D19" s="313"/>
      <c r="E19" s="313"/>
      <c r="F19" s="313"/>
      <c r="G19" s="313"/>
      <c r="H19" s="313"/>
      <c r="I19" s="313"/>
      <c r="J19" s="313"/>
      <c r="K19" s="313"/>
      <c r="L19" s="313"/>
      <c r="M19" s="313"/>
      <c r="N19" s="313"/>
      <c r="O19" s="313"/>
      <c r="P19" s="313"/>
      <c r="Q19" s="314">
        <f t="shared" si="0"/>
        <v>0</v>
      </c>
      <c r="R19" s="315" t="s">
        <v>35</v>
      </c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5">
      <c r="A20" s="80">
        <v>15</v>
      </c>
      <c r="B20" s="313"/>
      <c r="C20" s="313"/>
      <c r="D20" s="313"/>
      <c r="E20" s="313"/>
      <c r="F20" s="313"/>
      <c r="G20" s="313"/>
      <c r="H20" s="313"/>
      <c r="I20" s="313"/>
      <c r="J20" s="313"/>
      <c r="K20" s="313"/>
      <c r="L20" s="313"/>
      <c r="M20" s="313"/>
      <c r="N20" s="313"/>
      <c r="O20" s="313"/>
      <c r="P20" s="313"/>
      <c r="Q20" s="314">
        <f t="shared" si="0"/>
        <v>0</v>
      </c>
      <c r="R20" s="315" t="s">
        <v>35</v>
      </c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5">
      <c r="A21" s="80">
        <v>16</v>
      </c>
      <c r="B21" s="313"/>
      <c r="C21" s="313"/>
      <c r="D21" s="313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4">
        <f t="shared" si="0"/>
        <v>0</v>
      </c>
      <c r="R21" s="315" t="s">
        <v>35</v>
      </c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5">
      <c r="A22" s="80">
        <v>17</v>
      </c>
      <c r="B22" s="313"/>
      <c r="C22" s="313"/>
      <c r="D22" s="313"/>
      <c r="E22" s="313"/>
      <c r="F22" s="313"/>
      <c r="G22" s="313"/>
      <c r="H22" s="313"/>
      <c r="I22" s="313"/>
      <c r="J22" s="313"/>
      <c r="K22" s="313"/>
      <c r="L22" s="313"/>
      <c r="M22" s="313"/>
      <c r="N22" s="313"/>
      <c r="O22" s="313"/>
      <c r="P22" s="313"/>
      <c r="Q22" s="314">
        <f t="shared" si="0"/>
        <v>0</v>
      </c>
      <c r="R22" s="315" t="s">
        <v>35</v>
      </c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5">
      <c r="A23" s="80">
        <v>18</v>
      </c>
      <c r="B23" s="313"/>
      <c r="C23" s="313"/>
      <c r="D23" s="313"/>
      <c r="E23" s="313"/>
      <c r="F23" s="313"/>
      <c r="G23" s="313"/>
      <c r="H23" s="313"/>
      <c r="I23" s="313"/>
      <c r="J23" s="313"/>
      <c r="K23" s="313"/>
      <c r="L23" s="313"/>
      <c r="M23" s="313"/>
      <c r="N23" s="313"/>
      <c r="O23" s="313"/>
      <c r="P23" s="313"/>
      <c r="Q23" s="314">
        <f t="shared" si="0"/>
        <v>0</v>
      </c>
      <c r="R23" s="315" t="s">
        <v>35</v>
      </c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5">
      <c r="A24" s="80">
        <v>19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13"/>
      <c r="L24" s="313"/>
      <c r="M24" s="313"/>
      <c r="N24" s="313"/>
      <c r="O24" s="313"/>
      <c r="P24" s="313"/>
      <c r="Q24" s="314">
        <f t="shared" si="0"/>
        <v>0</v>
      </c>
      <c r="R24" s="315" t="s">
        <v>35</v>
      </c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5">
      <c r="A25" s="80">
        <v>20</v>
      </c>
      <c r="B25" s="313"/>
      <c r="C25" s="313"/>
      <c r="D25" s="313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4">
        <f t="shared" si="0"/>
        <v>0</v>
      </c>
      <c r="R25" s="315" t="s">
        <v>35</v>
      </c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5">
      <c r="A26" s="80">
        <v>21</v>
      </c>
      <c r="B26" s="313"/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4">
        <f t="shared" si="0"/>
        <v>0</v>
      </c>
      <c r="R26" s="315" t="s">
        <v>35</v>
      </c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5">
      <c r="A27" s="80">
        <v>22</v>
      </c>
      <c r="B27" s="313"/>
      <c r="C27" s="313"/>
      <c r="D27" s="313"/>
      <c r="E27" s="313"/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4">
        <f t="shared" si="0"/>
        <v>0</v>
      </c>
      <c r="R27" s="315" t="s">
        <v>35</v>
      </c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5">
      <c r="A28" s="80">
        <v>23</v>
      </c>
      <c r="B28" s="313"/>
      <c r="C28" s="313"/>
      <c r="D28" s="313"/>
      <c r="E28" s="313"/>
      <c r="F28" s="313"/>
      <c r="G28" s="313"/>
      <c r="H28" s="313"/>
      <c r="I28" s="313"/>
      <c r="J28" s="313"/>
      <c r="K28" s="313"/>
      <c r="L28" s="313"/>
      <c r="M28" s="313"/>
      <c r="N28" s="313"/>
      <c r="O28" s="313"/>
      <c r="P28" s="313"/>
      <c r="Q28" s="314">
        <f t="shared" si="0"/>
        <v>0</v>
      </c>
      <c r="R28" s="315" t="s">
        <v>35</v>
      </c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5">
      <c r="A29" s="80">
        <v>24</v>
      </c>
      <c r="B29" s="313"/>
      <c r="C29" s="313"/>
      <c r="D29" s="313"/>
      <c r="E29" s="313"/>
      <c r="F29" s="313"/>
      <c r="G29" s="313"/>
      <c r="H29" s="313"/>
      <c r="I29" s="313"/>
      <c r="J29" s="313"/>
      <c r="K29" s="313"/>
      <c r="L29" s="313"/>
      <c r="M29" s="313"/>
      <c r="N29" s="313"/>
      <c r="O29" s="313"/>
      <c r="P29" s="313"/>
      <c r="Q29" s="314">
        <f t="shared" si="0"/>
        <v>0</v>
      </c>
      <c r="R29" s="315" t="s">
        <v>35</v>
      </c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5">
      <c r="A30" s="80">
        <v>25</v>
      </c>
      <c r="B30" s="313"/>
      <c r="C30" s="313"/>
      <c r="D30" s="313"/>
      <c r="E30" s="313"/>
      <c r="F30" s="313"/>
      <c r="G30" s="313"/>
      <c r="H30" s="313"/>
      <c r="I30" s="313"/>
      <c r="J30" s="313"/>
      <c r="K30" s="313"/>
      <c r="L30" s="313"/>
      <c r="M30" s="313"/>
      <c r="N30" s="313"/>
      <c r="O30" s="313"/>
      <c r="P30" s="313"/>
      <c r="Q30" s="314">
        <f t="shared" si="0"/>
        <v>0</v>
      </c>
      <c r="R30" s="315" t="s">
        <v>35</v>
      </c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5">
      <c r="A31" s="80">
        <v>26</v>
      </c>
      <c r="B31" s="313"/>
      <c r="C31" s="313"/>
      <c r="D31" s="313"/>
      <c r="E31" s="313"/>
      <c r="F31" s="313"/>
      <c r="G31" s="313"/>
      <c r="H31" s="313"/>
      <c r="I31" s="313"/>
      <c r="J31" s="313"/>
      <c r="K31" s="313"/>
      <c r="L31" s="313"/>
      <c r="M31" s="313"/>
      <c r="N31" s="313"/>
      <c r="O31" s="313"/>
      <c r="P31" s="313"/>
      <c r="Q31" s="314">
        <f t="shared" si="0"/>
        <v>0</v>
      </c>
      <c r="R31" s="315" t="s">
        <v>35</v>
      </c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5">
      <c r="A32" s="80">
        <v>27</v>
      </c>
      <c r="B32" s="313"/>
      <c r="C32" s="313"/>
      <c r="D32" s="313"/>
      <c r="E32" s="313"/>
      <c r="F32" s="313"/>
      <c r="G32" s="313"/>
      <c r="H32" s="313"/>
      <c r="I32" s="313"/>
      <c r="J32" s="313"/>
      <c r="K32" s="313"/>
      <c r="L32" s="313"/>
      <c r="M32" s="313"/>
      <c r="N32" s="313"/>
      <c r="O32" s="313"/>
      <c r="P32" s="313"/>
      <c r="Q32" s="314">
        <f t="shared" si="0"/>
        <v>0</v>
      </c>
      <c r="R32" s="315" t="s">
        <v>35</v>
      </c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5">
      <c r="A33" s="80">
        <v>28</v>
      </c>
      <c r="B33" s="313"/>
      <c r="C33" s="313"/>
      <c r="D33" s="313"/>
      <c r="E33" s="313"/>
      <c r="F33" s="313"/>
      <c r="G33" s="313"/>
      <c r="H33" s="313"/>
      <c r="I33" s="313"/>
      <c r="J33" s="313"/>
      <c r="K33" s="313"/>
      <c r="L33" s="313"/>
      <c r="M33" s="313"/>
      <c r="N33" s="313"/>
      <c r="O33" s="313"/>
      <c r="P33" s="313"/>
      <c r="Q33" s="314">
        <f t="shared" si="0"/>
        <v>0</v>
      </c>
      <c r="R33" s="315" t="s">
        <v>35</v>
      </c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5">
      <c r="A34" s="80">
        <v>29</v>
      </c>
      <c r="B34" s="313"/>
      <c r="C34" s="313"/>
      <c r="D34" s="313"/>
      <c r="E34" s="313"/>
      <c r="F34" s="313"/>
      <c r="G34" s="313"/>
      <c r="H34" s="313"/>
      <c r="I34" s="313"/>
      <c r="J34" s="313"/>
      <c r="K34" s="313"/>
      <c r="L34" s="313"/>
      <c r="M34" s="313"/>
      <c r="N34" s="313"/>
      <c r="O34" s="313"/>
      <c r="P34" s="313"/>
      <c r="Q34" s="314">
        <f t="shared" si="0"/>
        <v>0</v>
      </c>
      <c r="R34" s="315" t="s">
        <v>35</v>
      </c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5">
      <c r="A35" s="80">
        <v>30</v>
      </c>
      <c r="B35" s="313"/>
      <c r="C35" s="313"/>
      <c r="D35" s="313"/>
      <c r="E35" s="313"/>
      <c r="F35" s="313"/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314">
        <f t="shared" si="0"/>
        <v>0</v>
      </c>
      <c r="R35" s="315" t="s">
        <v>35</v>
      </c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5">
      <c r="A36" s="80">
        <v>31</v>
      </c>
      <c r="B36" s="313"/>
      <c r="C36" s="313"/>
      <c r="D36" s="313"/>
      <c r="E36" s="313"/>
      <c r="F36" s="313"/>
      <c r="G36" s="313"/>
      <c r="H36" s="313"/>
      <c r="I36" s="313"/>
      <c r="J36" s="313"/>
      <c r="K36" s="313"/>
      <c r="L36" s="313"/>
      <c r="M36" s="313"/>
      <c r="N36" s="313"/>
      <c r="O36" s="313"/>
      <c r="P36" s="313"/>
      <c r="Q36" s="314">
        <f t="shared" si="0"/>
        <v>0</v>
      </c>
      <c r="R36" s="315" t="s">
        <v>35</v>
      </c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5">
      <c r="A37" s="91" t="s">
        <v>258</v>
      </c>
      <c r="B37" s="316">
        <f t="shared" ref="B37:P37" si="1">SUM(B6:B36)</f>
        <v>0</v>
      </c>
      <c r="C37" s="316">
        <f t="shared" si="1"/>
        <v>0</v>
      </c>
      <c r="D37" s="316">
        <f t="shared" si="1"/>
        <v>0</v>
      </c>
      <c r="E37" s="316">
        <f t="shared" si="1"/>
        <v>0</v>
      </c>
      <c r="F37" s="316">
        <f t="shared" si="1"/>
        <v>0</v>
      </c>
      <c r="G37" s="316">
        <f t="shared" si="1"/>
        <v>0</v>
      </c>
      <c r="H37" s="316">
        <f t="shared" si="1"/>
        <v>0</v>
      </c>
      <c r="I37" s="316">
        <f t="shared" si="1"/>
        <v>0</v>
      </c>
      <c r="J37" s="316">
        <f t="shared" si="1"/>
        <v>0</v>
      </c>
      <c r="K37" s="316">
        <f t="shared" si="1"/>
        <v>0</v>
      </c>
      <c r="L37" s="316">
        <f t="shared" si="1"/>
        <v>0</v>
      </c>
      <c r="M37" s="316">
        <f t="shared" si="1"/>
        <v>0</v>
      </c>
      <c r="N37" s="316">
        <f t="shared" si="1"/>
        <v>0</v>
      </c>
      <c r="O37" s="316">
        <f t="shared" si="1"/>
        <v>0</v>
      </c>
      <c r="P37" s="316">
        <f t="shared" si="1"/>
        <v>0</v>
      </c>
      <c r="Q37" s="316">
        <f t="shared" si="0"/>
        <v>0</v>
      </c>
      <c r="R37" s="316">
        <f>+B37-Q37</f>
        <v>0</v>
      </c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5">
      <c r="A38" s="317" t="s">
        <v>259</v>
      </c>
      <c r="B38" s="318">
        <f>-B4+B37</f>
        <v>0</v>
      </c>
      <c r="C38" s="318">
        <f t="shared" ref="C38:Q38" si="2">+C4-C37</f>
        <v>0</v>
      </c>
      <c r="D38" s="318">
        <f t="shared" si="2"/>
        <v>0</v>
      </c>
      <c r="E38" s="318">
        <f t="shared" si="2"/>
        <v>0</v>
      </c>
      <c r="F38" s="318">
        <f t="shared" si="2"/>
        <v>0</v>
      </c>
      <c r="G38" s="318">
        <f t="shared" si="2"/>
        <v>0</v>
      </c>
      <c r="H38" s="318">
        <f t="shared" si="2"/>
        <v>0</v>
      </c>
      <c r="I38" s="318">
        <f t="shared" si="2"/>
        <v>0</v>
      </c>
      <c r="J38" s="318">
        <f t="shared" si="2"/>
        <v>0</v>
      </c>
      <c r="K38" s="318">
        <f t="shared" si="2"/>
        <v>0</v>
      </c>
      <c r="L38" s="318">
        <f t="shared" si="2"/>
        <v>0</v>
      </c>
      <c r="M38" s="318">
        <f t="shared" si="2"/>
        <v>0</v>
      </c>
      <c r="N38" s="318">
        <f t="shared" si="2"/>
        <v>0</v>
      </c>
      <c r="O38" s="318">
        <f t="shared" si="2"/>
        <v>0</v>
      </c>
      <c r="P38" s="318">
        <f t="shared" si="2"/>
        <v>0</v>
      </c>
      <c r="Q38" s="318">
        <f t="shared" si="2"/>
        <v>0</v>
      </c>
      <c r="R38" s="319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5">
      <c r="A39" s="80"/>
      <c r="B39" s="320"/>
      <c r="C39" s="320"/>
      <c r="D39" s="320"/>
      <c r="E39" s="320"/>
      <c r="F39" s="320"/>
      <c r="G39" s="320"/>
      <c r="H39" s="320"/>
      <c r="I39" s="320"/>
      <c r="J39" s="320"/>
      <c r="K39" s="320"/>
      <c r="L39" s="320"/>
      <c r="M39" s="320"/>
      <c r="N39" s="320"/>
      <c r="O39" s="320"/>
      <c r="P39" s="320"/>
      <c r="Q39" s="320"/>
      <c r="R39" s="321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5">
      <c r="A40" s="91" t="s">
        <v>260</v>
      </c>
      <c r="B40" s="316">
        <f t="shared" ref="B40:P40" si="3">B4</f>
        <v>0</v>
      </c>
      <c r="C40" s="316">
        <f t="shared" si="3"/>
        <v>0</v>
      </c>
      <c r="D40" s="316">
        <f t="shared" si="3"/>
        <v>0</v>
      </c>
      <c r="E40" s="316">
        <f t="shared" si="3"/>
        <v>0</v>
      </c>
      <c r="F40" s="316">
        <f t="shared" si="3"/>
        <v>0</v>
      </c>
      <c r="G40" s="316">
        <f t="shared" si="3"/>
        <v>0</v>
      </c>
      <c r="H40" s="316">
        <f t="shared" si="3"/>
        <v>0</v>
      </c>
      <c r="I40" s="316">
        <f t="shared" si="3"/>
        <v>0</v>
      </c>
      <c r="J40" s="316">
        <f t="shared" si="3"/>
        <v>0</v>
      </c>
      <c r="K40" s="316">
        <f t="shared" si="3"/>
        <v>0</v>
      </c>
      <c r="L40" s="316">
        <f t="shared" si="3"/>
        <v>0</v>
      </c>
      <c r="M40" s="316">
        <f t="shared" si="3"/>
        <v>0</v>
      </c>
      <c r="N40" s="316">
        <f t="shared" si="3"/>
        <v>0</v>
      </c>
      <c r="O40" s="316">
        <f t="shared" si="3"/>
        <v>0</v>
      </c>
      <c r="P40" s="316">
        <f t="shared" si="3"/>
        <v>0</v>
      </c>
      <c r="Q40" s="316">
        <f t="shared" ref="Q40:Q41" si="4">SUM(C40:P40)</f>
        <v>0</v>
      </c>
      <c r="R40" s="319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5">
      <c r="A41" s="91" t="s">
        <v>261</v>
      </c>
      <c r="B41" s="316">
        <f t="shared" ref="B41:P41" si="5">B37</f>
        <v>0</v>
      </c>
      <c r="C41" s="316">
        <f t="shared" si="5"/>
        <v>0</v>
      </c>
      <c r="D41" s="316">
        <f t="shared" si="5"/>
        <v>0</v>
      </c>
      <c r="E41" s="316">
        <f t="shared" si="5"/>
        <v>0</v>
      </c>
      <c r="F41" s="316">
        <f t="shared" si="5"/>
        <v>0</v>
      </c>
      <c r="G41" s="316">
        <f t="shared" si="5"/>
        <v>0</v>
      </c>
      <c r="H41" s="316">
        <f t="shared" si="5"/>
        <v>0</v>
      </c>
      <c r="I41" s="316">
        <f t="shared" si="5"/>
        <v>0</v>
      </c>
      <c r="J41" s="316">
        <f t="shared" si="5"/>
        <v>0</v>
      </c>
      <c r="K41" s="316">
        <f t="shared" si="5"/>
        <v>0</v>
      </c>
      <c r="L41" s="316">
        <f t="shared" si="5"/>
        <v>0</v>
      </c>
      <c r="M41" s="316">
        <f t="shared" si="5"/>
        <v>0</v>
      </c>
      <c r="N41" s="316">
        <f t="shared" si="5"/>
        <v>0</v>
      </c>
      <c r="O41" s="316">
        <f t="shared" si="5"/>
        <v>0</v>
      </c>
      <c r="P41" s="316">
        <f t="shared" si="5"/>
        <v>0</v>
      </c>
      <c r="Q41" s="316">
        <f t="shared" si="4"/>
        <v>0</v>
      </c>
      <c r="R41" s="316">
        <f>+B41-Q41</f>
        <v>0</v>
      </c>
      <c r="S41" s="3"/>
      <c r="T41" s="3"/>
      <c r="U41" s="3"/>
      <c r="V41" s="3"/>
      <c r="W41" s="3"/>
      <c r="X41" s="3"/>
      <c r="Y41" s="3"/>
      <c r="Z41" s="3"/>
    </row>
    <row r="42" spans="1:26" ht="27.75" customHeight="1" x14ac:dyDescent="0.25">
      <c r="A42" s="317" t="s">
        <v>262</v>
      </c>
      <c r="B42" s="318">
        <f>-B40+B41</f>
        <v>0</v>
      </c>
      <c r="C42" s="318">
        <f t="shared" ref="C42:Q42" si="6">+C40-C41</f>
        <v>0</v>
      </c>
      <c r="D42" s="318">
        <f t="shared" si="6"/>
        <v>0</v>
      </c>
      <c r="E42" s="318">
        <f t="shared" si="6"/>
        <v>0</v>
      </c>
      <c r="F42" s="318">
        <f t="shared" si="6"/>
        <v>0</v>
      </c>
      <c r="G42" s="318">
        <f t="shared" si="6"/>
        <v>0</v>
      </c>
      <c r="H42" s="318">
        <f t="shared" si="6"/>
        <v>0</v>
      </c>
      <c r="I42" s="318">
        <f t="shared" si="6"/>
        <v>0</v>
      </c>
      <c r="J42" s="318">
        <f t="shared" si="6"/>
        <v>0</v>
      </c>
      <c r="K42" s="318">
        <f t="shared" si="6"/>
        <v>0</v>
      </c>
      <c r="L42" s="318">
        <f t="shared" si="6"/>
        <v>0</v>
      </c>
      <c r="M42" s="318">
        <f t="shared" si="6"/>
        <v>0</v>
      </c>
      <c r="N42" s="318">
        <f t="shared" si="6"/>
        <v>0</v>
      </c>
      <c r="O42" s="318">
        <f t="shared" si="6"/>
        <v>0</v>
      </c>
      <c r="P42" s="318">
        <f t="shared" si="6"/>
        <v>0</v>
      </c>
      <c r="Q42" s="318">
        <f t="shared" si="6"/>
        <v>0</v>
      </c>
      <c r="R42" s="319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5">
      <c r="A43" s="80"/>
      <c r="B43" s="322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78" t="s">
        <v>84</v>
      </c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5">
      <c r="A44" s="76"/>
      <c r="B44" s="80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5">
      <c r="A45" s="80"/>
      <c r="B45" s="80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5">
      <c r="A46" s="80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5">
      <c r="A47" s="80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5">
      <c r="A48" s="80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5">
      <c r="A49" s="80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5">
      <c r="A50" s="80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5">
      <c r="A51" s="80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5">
      <c r="A52" s="80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5">
      <c r="A53" s="80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5">
      <c r="A54" s="80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5">
      <c r="A55" s="80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5">
      <c r="A56" s="80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5">
      <c r="A57" s="80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5">
      <c r="A58" s="80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5">
      <c r="A59" s="80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5">
      <c r="A60" s="80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5">
      <c r="A61" s="80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5">
      <c r="A62" s="80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5">
      <c r="A63" s="80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5">
      <c r="A64" s="80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5">
      <c r="A65" s="80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5">
      <c r="A66" s="80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5">
      <c r="A67" s="80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5">
      <c r="A68" s="80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5">
      <c r="A69" s="80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5">
      <c r="A70" s="80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5">
      <c r="A71" s="80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5">
      <c r="A72" s="80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5">
      <c r="A73" s="80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5">
      <c r="A74" s="80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5">
      <c r="A75" s="80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5">
      <c r="A76" s="80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5">
      <c r="A77" s="80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5">
      <c r="A78" s="80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5">
      <c r="A79" s="80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5">
      <c r="A80" s="80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5">
      <c r="A81" s="80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5">
      <c r="A82" s="80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5">
      <c r="A83" s="80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5">
      <c r="A84" s="80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5">
      <c r="A85" s="80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5">
      <c r="A86" s="80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5">
      <c r="A87" s="80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5">
      <c r="A88" s="80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5">
      <c r="A89" s="80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5">
      <c r="A90" s="80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5">
      <c r="A91" s="80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5">
      <c r="A92" s="80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5">
      <c r="A93" s="80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5">
      <c r="A94" s="80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5">
      <c r="A95" s="80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5">
      <c r="A96" s="80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5">
      <c r="A97" s="80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5">
      <c r="A98" s="80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5">
      <c r="A99" s="80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5">
      <c r="A100" s="80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5">
      <c r="A101" s="80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5">
      <c r="A102" s="80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5">
      <c r="A103" s="80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5">
      <c r="A104" s="80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5">
      <c r="A105" s="80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5">
      <c r="A106" s="80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5">
      <c r="A107" s="80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5">
      <c r="A108" s="80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5">
      <c r="A109" s="80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80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80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80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80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80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80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80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80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80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80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80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80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80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80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80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80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80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80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80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80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80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80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80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80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80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80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80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80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80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80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80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80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80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80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80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80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80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80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80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80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80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80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80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80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80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80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80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80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80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80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80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80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80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80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80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80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80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80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80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80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80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80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80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80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80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80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80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80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80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80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80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80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80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80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80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80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80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80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80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80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80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80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80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80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80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80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80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80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80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80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80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80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80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80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80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80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80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80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80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80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80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80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80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80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80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80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80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80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80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80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80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80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80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80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80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80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80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80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80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80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80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80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80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80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80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80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80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80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80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80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80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80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80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80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80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80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80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80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80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80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80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80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80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80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80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80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80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80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80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80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80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80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80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80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80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80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80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80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80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80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80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80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80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80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80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80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80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80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80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80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80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80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80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80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80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80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80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80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80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80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80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80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80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80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80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80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80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80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80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80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80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80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80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80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80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80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80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80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80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80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80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80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80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80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80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80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80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80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80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80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80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80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80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80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80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80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80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80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80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80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80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80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80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80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80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80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80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80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80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80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80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80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80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80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80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80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80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80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80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80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80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80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80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80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80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80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80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80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80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80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80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80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80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80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80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80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80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80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80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80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80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80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80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80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80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80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80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80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80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80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80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80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80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80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80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80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80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80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80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80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80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80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80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80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80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80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80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80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80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80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80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80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80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80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80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80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80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80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80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80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80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80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80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80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80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80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80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80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80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80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80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80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80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80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80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80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80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80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80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80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80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80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80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80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80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80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80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80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80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80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80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80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80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80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80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80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80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80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80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80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80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80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80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80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80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80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80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80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80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80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80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80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80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80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80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80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80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80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80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80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80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80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80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80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80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80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80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80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80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80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80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80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80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80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80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80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80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80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80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80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80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80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80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80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80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80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80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80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80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80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80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80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80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80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80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80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80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80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80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80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80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80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80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80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80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80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80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80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80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80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80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80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80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80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80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80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80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80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80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80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80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80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80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80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80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80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80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80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80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80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80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80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80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80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80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80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80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80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80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80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80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80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80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80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80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80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80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80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80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80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80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80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80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80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80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80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80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80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80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80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80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80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80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80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80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80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80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80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80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80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80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80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80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80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80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80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80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80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80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80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80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80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80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80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80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80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80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80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80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80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80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80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80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80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80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80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80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80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80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80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80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80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80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80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80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80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80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80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80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80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80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80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80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80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80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80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80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80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80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80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80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80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80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80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80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80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80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80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80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80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80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80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80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80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80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80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80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80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80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80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80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80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80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80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80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80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80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80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80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80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80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80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80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80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80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80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80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80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80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80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80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80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80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80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80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80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80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80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80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80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80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80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80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80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80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80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80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80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80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80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80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80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80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80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80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80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80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80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80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80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80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80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80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80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80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80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80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80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80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80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80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80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80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80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80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80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80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80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80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80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80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80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80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80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80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80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80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80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80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80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80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80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80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80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80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80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80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80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80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80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80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80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80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80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80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80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80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80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80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80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80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80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80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80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80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80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80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80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80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80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80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80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80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80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80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80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80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80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80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80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80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80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80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80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80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80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80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80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80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80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80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80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80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80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80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80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80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80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80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80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80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80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80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80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80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80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80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80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80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80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80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80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80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80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80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80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80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80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80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80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80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80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80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80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80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80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80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80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80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80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80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80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80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80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80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80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80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80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80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80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80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80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80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80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80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80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80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80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80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80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80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80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80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80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80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80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80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80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80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80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80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80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80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80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80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80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80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80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80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80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80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80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80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80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80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80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80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80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80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80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80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80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80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80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80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80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80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80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80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80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80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80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80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80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80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80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80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80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80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80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80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80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80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80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80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80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80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80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80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80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80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80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80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80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80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80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80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80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80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80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80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80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80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80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80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80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80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80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80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80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80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80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80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80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80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80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80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80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80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80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80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80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80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80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80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80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80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80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80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80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80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80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80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80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80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80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80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80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80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80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80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80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80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80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80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80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80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80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80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80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80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80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80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80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80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80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80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80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80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80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80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80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80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80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80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80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80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80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80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80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80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80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80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80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80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80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80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80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80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80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80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80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80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80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80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80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80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80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80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80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80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rintOptions gridLines="1"/>
  <pageMargins left="0.56000000000000005" right="0.51" top="1" bottom="1" header="0" footer="0"/>
  <pageSetup orientation="landscape"/>
  <headerFooter>
    <oddHeader>&amp;CMonthly Budget</oddHeader>
    <oddFooter>&amp;L&amp;F &amp;A&amp;R&amp;D &amp;T</oddFooter>
  </headerFooter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Z1000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12.6640625" defaultRowHeight="15" customHeight="1" x14ac:dyDescent="0.25"/>
  <cols>
    <col min="1" max="1" width="13.77734375" customWidth="1"/>
    <col min="2" max="2" width="16.21875" customWidth="1"/>
    <col min="3" max="16" width="13.77734375" customWidth="1"/>
    <col min="17" max="17" width="15.77734375" customWidth="1"/>
    <col min="18" max="18" width="11.6640625" customWidth="1"/>
    <col min="19" max="26" width="8.77734375" customWidth="1"/>
  </cols>
  <sheetData>
    <row r="1" spans="1:26" ht="12.75" customHeight="1" x14ac:dyDescent="0.3">
      <c r="A1" s="81" t="s">
        <v>55</v>
      </c>
      <c r="B1" s="310" t="s">
        <v>263</v>
      </c>
      <c r="C1" s="81" t="s">
        <v>56</v>
      </c>
      <c r="D1" s="310">
        <f>'Monthly Budget'!$F$2</f>
        <v>0</v>
      </c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0" t="s">
        <v>57</v>
      </c>
      <c r="S1" s="84"/>
      <c r="T1" s="84"/>
      <c r="U1" s="84"/>
      <c r="V1" s="84"/>
      <c r="W1" s="84"/>
      <c r="X1" s="84"/>
      <c r="Y1" s="84"/>
      <c r="Z1" s="84"/>
    </row>
    <row r="2" spans="1:26" ht="12.75" customHeight="1" x14ac:dyDescent="0.25">
      <c r="A2" s="80"/>
      <c r="B2" s="85"/>
      <c r="C2" s="85" t="s">
        <v>58</v>
      </c>
      <c r="D2" s="85"/>
      <c r="E2" s="85"/>
      <c r="F2" s="85"/>
      <c r="G2" s="85"/>
      <c r="H2" s="85"/>
      <c r="I2" s="85"/>
      <c r="J2" s="85" t="s">
        <v>59</v>
      </c>
      <c r="K2" s="85"/>
      <c r="L2" s="85"/>
      <c r="M2" s="80" t="s">
        <v>60</v>
      </c>
      <c r="N2" s="80"/>
      <c r="O2" s="80"/>
      <c r="P2" s="80" t="s">
        <v>61</v>
      </c>
      <c r="Q2" s="80" t="s">
        <v>62</v>
      </c>
      <c r="R2" s="80" t="s">
        <v>63</v>
      </c>
      <c r="S2" s="80"/>
      <c r="T2" s="80"/>
      <c r="U2" s="80"/>
      <c r="V2" s="80"/>
      <c r="W2" s="80"/>
      <c r="X2" s="80"/>
      <c r="Y2" s="80"/>
      <c r="Z2" s="80"/>
    </row>
    <row r="3" spans="1:26" ht="12.75" customHeight="1" x14ac:dyDescent="0.25">
      <c r="A3" s="80" t="s">
        <v>64</v>
      </c>
      <c r="B3" s="80" t="s">
        <v>65</v>
      </c>
      <c r="C3" s="80" t="s">
        <v>66</v>
      </c>
      <c r="D3" s="80" t="s">
        <v>67</v>
      </c>
      <c r="E3" s="80" t="s">
        <v>68</v>
      </c>
      <c r="F3" s="80" t="s">
        <v>69</v>
      </c>
      <c r="G3" s="80" t="s">
        <v>70</v>
      </c>
      <c r="H3" s="80" t="s">
        <v>71</v>
      </c>
      <c r="I3" s="80" t="s">
        <v>72</v>
      </c>
      <c r="J3" s="80" t="s">
        <v>73</v>
      </c>
      <c r="K3" s="80" t="s">
        <v>74</v>
      </c>
      <c r="L3" s="80" t="s">
        <v>75</v>
      </c>
      <c r="M3" s="80" t="s">
        <v>76</v>
      </c>
      <c r="N3" s="80" t="s">
        <v>77</v>
      </c>
      <c r="O3" s="80" t="s">
        <v>78</v>
      </c>
      <c r="P3" s="80" t="s">
        <v>79</v>
      </c>
      <c r="Q3" s="80" t="s">
        <v>80</v>
      </c>
      <c r="R3" s="80" t="s">
        <v>81</v>
      </c>
      <c r="S3" s="80"/>
      <c r="T3" s="80"/>
      <c r="U3" s="80"/>
      <c r="V3" s="80"/>
      <c r="W3" s="80"/>
      <c r="X3" s="80"/>
      <c r="Y3" s="80"/>
      <c r="Z3" s="80"/>
    </row>
    <row r="4" spans="1:26" ht="12.75" customHeight="1" x14ac:dyDescent="0.25">
      <c r="A4" s="91" t="s">
        <v>257</v>
      </c>
      <c r="B4" s="311">
        <f>+'Monthly Budget'!B7</f>
        <v>0</v>
      </c>
      <c r="C4" s="311">
        <f>+'Monthly Budget'!C7</f>
        <v>0</v>
      </c>
      <c r="D4" s="311">
        <f>+'Monthly Budget'!D7</f>
        <v>0</v>
      </c>
      <c r="E4" s="311">
        <f>+'Monthly Budget'!E7</f>
        <v>0</v>
      </c>
      <c r="F4" s="311">
        <f>+'Monthly Budget'!F7</f>
        <v>0</v>
      </c>
      <c r="G4" s="311">
        <f>+'Monthly Budget'!G7</f>
        <v>0</v>
      </c>
      <c r="H4" s="311">
        <f>+'Monthly Budget'!H7</f>
        <v>0</v>
      </c>
      <c r="I4" s="311">
        <f>+'Monthly Budget'!I7</f>
        <v>0</v>
      </c>
      <c r="J4" s="311">
        <f>+'Monthly Budget'!J7</f>
        <v>0</v>
      </c>
      <c r="K4" s="311">
        <f>+'Monthly Budget'!K7</f>
        <v>0</v>
      </c>
      <c r="L4" s="311">
        <f>+'Monthly Budget'!L7</f>
        <v>0</v>
      </c>
      <c r="M4" s="311">
        <f>+'Monthly Budget'!M7</f>
        <v>0</v>
      </c>
      <c r="N4" s="311">
        <f>+'Monthly Budget'!N7</f>
        <v>0</v>
      </c>
      <c r="O4" s="311">
        <f>+'Monthly Budget'!O7</f>
        <v>0</v>
      </c>
      <c r="P4" s="311">
        <f>+'Monthly Budget'!P7</f>
        <v>0</v>
      </c>
      <c r="Q4" s="311">
        <f>SUM(C4:P4)</f>
        <v>0</v>
      </c>
      <c r="R4" s="311">
        <f>+B4-Q4</f>
        <v>0</v>
      </c>
      <c r="S4" s="14"/>
      <c r="T4" s="14"/>
      <c r="U4" s="14"/>
      <c r="V4" s="14"/>
      <c r="W4" s="14"/>
      <c r="X4" s="14"/>
      <c r="Y4" s="14"/>
      <c r="Z4" s="14"/>
    </row>
    <row r="5" spans="1:26" ht="12.75" customHeight="1" x14ac:dyDescent="0.25">
      <c r="A5" s="80" t="s">
        <v>82</v>
      </c>
      <c r="B5" s="32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12"/>
      <c r="S5" s="3"/>
    </row>
    <row r="6" spans="1:26" ht="12.75" customHeight="1" x14ac:dyDescent="0.25">
      <c r="A6" s="80">
        <v>1</v>
      </c>
      <c r="B6" s="324"/>
      <c r="C6" s="324"/>
      <c r="D6" s="324"/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5">
        <f t="shared" ref="Q6:Q37" si="0">SUM(C6:P6)</f>
        <v>0</v>
      </c>
      <c r="R6" s="315"/>
      <c r="S6" s="3"/>
    </row>
    <row r="7" spans="1:26" ht="12.75" customHeight="1" x14ac:dyDescent="0.25">
      <c r="A7" s="80">
        <v>2</v>
      </c>
      <c r="B7" s="324"/>
      <c r="C7" s="324"/>
      <c r="D7" s="324"/>
      <c r="E7" s="324"/>
      <c r="F7" s="324"/>
      <c r="G7" s="324"/>
      <c r="H7" s="324"/>
      <c r="I7" s="324"/>
      <c r="J7" s="324"/>
      <c r="K7" s="324"/>
      <c r="L7" s="324"/>
      <c r="M7" s="324"/>
      <c r="N7" s="324"/>
      <c r="O7" s="324"/>
      <c r="P7" s="324"/>
      <c r="Q7" s="325">
        <f t="shared" si="0"/>
        <v>0</v>
      </c>
      <c r="R7" s="315"/>
      <c r="S7" s="3"/>
    </row>
    <row r="8" spans="1:26" ht="12.75" customHeight="1" x14ac:dyDescent="0.25">
      <c r="A8" s="80">
        <v>3</v>
      </c>
      <c r="B8" s="324"/>
      <c r="C8" s="324"/>
      <c r="D8" s="324"/>
      <c r="E8" s="324"/>
      <c r="F8" s="324"/>
      <c r="G8" s="324"/>
      <c r="H8" s="324"/>
      <c r="I8" s="324"/>
      <c r="J8" s="324"/>
      <c r="K8" s="324"/>
      <c r="L8" s="324"/>
      <c r="M8" s="324"/>
      <c r="N8" s="324"/>
      <c r="O8" s="324"/>
      <c r="P8" s="324"/>
      <c r="Q8" s="325">
        <f t="shared" si="0"/>
        <v>0</v>
      </c>
      <c r="R8" s="315"/>
      <c r="S8" s="3"/>
    </row>
    <row r="9" spans="1:26" ht="12.75" customHeight="1" x14ac:dyDescent="0.25">
      <c r="A9" s="80">
        <v>4</v>
      </c>
      <c r="B9" s="324"/>
      <c r="C9" s="324"/>
      <c r="D9" s="324"/>
      <c r="E9" s="324"/>
      <c r="F9" s="324"/>
      <c r="G9" s="324"/>
      <c r="H9" s="324"/>
      <c r="I9" s="324"/>
      <c r="J9" s="324"/>
      <c r="K9" s="324"/>
      <c r="L9" s="324"/>
      <c r="M9" s="324"/>
      <c r="N9" s="324"/>
      <c r="O9" s="324"/>
      <c r="P9" s="324"/>
      <c r="Q9" s="325">
        <f t="shared" si="0"/>
        <v>0</v>
      </c>
      <c r="R9" s="315"/>
      <c r="S9" s="3"/>
    </row>
    <row r="10" spans="1:26" ht="12.75" customHeight="1" x14ac:dyDescent="0.25">
      <c r="A10" s="80">
        <v>5</v>
      </c>
      <c r="B10" s="324"/>
      <c r="C10" s="324"/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24"/>
      <c r="O10" s="324"/>
      <c r="P10" s="324"/>
      <c r="Q10" s="325">
        <f t="shared" si="0"/>
        <v>0</v>
      </c>
      <c r="R10" s="315"/>
      <c r="S10" s="3"/>
    </row>
    <row r="11" spans="1:26" ht="12.75" customHeight="1" x14ac:dyDescent="0.25">
      <c r="A11" s="80">
        <v>6</v>
      </c>
      <c r="B11" s="324"/>
      <c r="C11" s="324"/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5">
        <f t="shared" si="0"/>
        <v>0</v>
      </c>
      <c r="R11" s="315"/>
      <c r="S11" s="3"/>
    </row>
    <row r="12" spans="1:26" ht="12.75" customHeight="1" x14ac:dyDescent="0.25">
      <c r="A12" s="80">
        <v>7</v>
      </c>
      <c r="B12" s="324"/>
      <c r="C12" s="324"/>
      <c r="D12" s="324"/>
      <c r="E12" s="324"/>
      <c r="F12" s="324"/>
      <c r="G12" s="324"/>
      <c r="H12" s="324"/>
      <c r="I12" s="324"/>
      <c r="J12" s="324"/>
      <c r="K12" s="324"/>
      <c r="L12" s="324"/>
      <c r="M12" s="324"/>
      <c r="N12" s="324"/>
      <c r="O12" s="324"/>
      <c r="P12" s="324"/>
      <c r="Q12" s="325">
        <f t="shared" si="0"/>
        <v>0</v>
      </c>
      <c r="R12" s="315"/>
      <c r="S12" s="3"/>
    </row>
    <row r="13" spans="1:26" ht="12.75" customHeight="1" x14ac:dyDescent="0.25">
      <c r="A13" s="80">
        <v>8</v>
      </c>
      <c r="B13" s="324"/>
      <c r="C13" s="324"/>
      <c r="D13" s="324"/>
      <c r="E13" s="324"/>
      <c r="F13" s="324"/>
      <c r="G13" s="324"/>
      <c r="H13" s="324"/>
      <c r="I13" s="324"/>
      <c r="J13" s="324"/>
      <c r="K13" s="324"/>
      <c r="L13" s="324"/>
      <c r="M13" s="324"/>
      <c r="N13" s="324"/>
      <c r="O13" s="324"/>
      <c r="P13" s="324"/>
      <c r="Q13" s="325">
        <f t="shared" si="0"/>
        <v>0</v>
      </c>
      <c r="R13" s="315"/>
      <c r="S13" s="3"/>
    </row>
    <row r="14" spans="1:26" ht="12.75" customHeight="1" x14ac:dyDescent="0.25">
      <c r="A14" s="80">
        <v>9</v>
      </c>
      <c r="B14" s="324"/>
      <c r="C14" s="324"/>
      <c r="D14" s="324"/>
      <c r="E14" s="324"/>
      <c r="F14" s="324"/>
      <c r="G14" s="324"/>
      <c r="H14" s="324"/>
      <c r="I14" s="324"/>
      <c r="J14" s="324"/>
      <c r="K14" s="324"/>
      <c r="L14" s="324"/>
      <c r="M14" s="324"/>
      <c r="N14" s="324"/>
      <c r="O14" s="324"/>
      <c r="P14" s="324"/>
      <c r="Q14" s="325">
        <f t="shared" si="0"/>
        <v>0</v>
      </c>
      <c r="R14" s="315"/>
      <c r="S14" s="3"/>
    </row>
    <row r="15" spans="1:26" ht="12.75" customHeight="1" x14ac:dyDescent="0.25">
      <c r="A15" s="80">
        <v>10</v>
      </c>
      <c r="B15" s="324"/>
      <c r="C15" s="324"/>
      <c r="D15" s="324"/>
      <c r="E15" s="324"/>
      <c r="F15" s="324"/>
      <c r="G15" s="324"/>
      <c r="H15" s="324"/>
      <c r="I15" s="324"/>
      <c r="J15" s="324"/>
      <c r="K15" s="324"/>
      <c r="L15" s="324"/>
      <c r="M15" s="324"/>
      <c r="N15" s="324"/>
      <c r="O15" s="324"/>
      <c r="P15" s="324"/>
      <c r="Q15" s="325">
        <f t="shared" si="0"/>
        <v>0</v>
      </c>
      <c r="R15" s="315"/>
      <c r="S15" s="3"/>
    </row>
    <row r="16" spans="1:26" ht="12.75" customHeight="1" x14ac:dyDescent="0.25">
      <c r="A16" s="80">
        <v>11</v>
      </c>
      <c r="B16" s="324"/>
      <c r="C16" s="324"/>
      <c r="D16" s="324"/>
      <c r="E16" s="324"/>
      <c r="F16" s="324"/>
      <c r="G16" s="324"/>
      <c r="H16" s="324"/>
      <c r="I16" s="324"/>
      <c r="J16" s="324"/>
      <c r="K16" s="324"/>
      <c r="L16" s="324"/>
      <c r="M16" s="324"/>
      <c r="N16" s="324"/>
      <c r="O16" s="324"/>
      <c r="P16" s="324"/>
      <c r="Q16" s="325">
        <f t="shared" si="0"/>
        <v>0</v>
      </c>
      <c r="R16" s="315"/>
      <c r="S16" s="3"/>
    </row>
    <row r="17" spans="1:19" ht="12.75" customHeight="1" x14ac:dyDescent="0.25">
      <c r="A17" s="80">
        <v>12</v>
      </c>
      <c r="B17" s="324"/>
      <c r="C17" s="324"/>
      <c r="D17" s="324"/>
      <c r="E17" s="324"/>
      <c r="F17" s="324"/>
      <c r="G17" s="324"/>
      <c r="H17" s="324"/>
      <c r="I17" s="324"/>
      <c r="J17" s="324"/>
      <c r="K17" s="324"/>
      <c r="L17" s="324"/>
      <c r="M17" s="324"/>
      <c r="N17" s="324"/>
      <c r="O17" s="324"/>
      <c r="P17" s="324"/>
      <c r="Q17" s="325">
        <f t="shared" si="0"/>
        <v>0</v>
      </c>
      <c r="R17" s="315"/>
      <c r="S17" s="3"/>
    </row>
    <row r="18" spans="1:19" ht="12.75" customHeight="1" x14ac:dyDescent="0.25">
      <c r="A18" s="80">
        <v>13</v>
      </c>
      <c r="B18" s="324"/>
      <c r="C18" s="324"/>
      <c r="D18" s="324"/>
      <c r="E18" s="324"/>
      <c r="F18" s="324"/>
      <c r="G18" s="324"/>
      <c r="H18" s="324"/>
      <c r="I18" s="324"/>
      <c r="J18" s="324"/>
      <c r="K18" s="324"/>
      <c r="L18" s="324"/>
      <c r="M18" s="324"/>
      <c r="N18" s="324"/>
      <c r="O18" s="324"/>
      <c r="P18" s="324"/>
      <c r="Q18" s="325">
        <f t="shared" si="0"/>
        <v>0</v>
      </c>
      <c r="R18" s="315"/>
      <c r="S18" s="3"/>
    </row>
    <row r="19" spans="1:19" ht="12.75" customHeight="1" x14ac:dyDescent="0.25">
      <c r="A19" s="80">
        <v>14</v>
      </c>
      <c r="B19" s="324"/>
      <c r="C19" s="324"/>
      <c r="D19" s="324"/>
      <c r="E19" s="324"/>
      <c r="F19" s="324"/>
      <c r="G19" s="324"/>
      <c r="H19" s="324"/>
      <c r="I19" s="324"/>
      <c r="J19" s="324"/>
      <c r="K19" s="324"/>
      <c r="L19" s="324"/>
      <c r="M19" s="324"/>
      <c r="N19" s="324"/>
      <c r="O19" s="324"/>
      <c r="P19" s="324"/>
      <c r="Q19" s="325">
        <f t="shared" si="0"/>
        <v>0</v>
      </c>
      <c r="R19" s="315"/>
      <c r="S19" s="3"/>
    </row>
    <row r="20" spans="1:19" ht="12.75" customHeight="1" x14ac:dyDescent="0.25">
      <c r="A20" s="80">
        <v>15</v>
      </c>
      <c r="B20" s="324"/>
      <c r="C20" s="324"/>
      <c r="D20" s="324"/>
      <c r="E20" s="324"/>
      <c r="F20" s="324"/>
      <c r="G20" s="324"/>
      <c r="H20" s="324"/>
      <c r="I20" s="324"/>
      <c r="J20" s="324"/>
      <c r="K20" s="324"/>
      <c r="L20" s="324"/>
      <c r="M20" s="324"/>
      <c r="N20" s="324"/>
      <c r="O20" s="324"/>
      <c r="P20" s="324"/>
      <c r="Q20" s="325">
        <f t="shared" si="0"/>
        <v>0</v>
      </c>
      <c r="R20" s="315"/>
      <c r="S20" s="3"/>
    </row>
    <row r="21" spans="1:19" ht="12.75" customHeight="1" x14ac:dyDescent="0.25">
      <c r="A21" s="80">
        <v>16</v>
      </c>
      <c r="B21" s="324"/>
      <c r="C21" s="324"/>
      <c r="D21" s="324"/>
      <c r="E21" s="324"/>
      <c r="F21" s="324"/>
      <c r="G21" s="324"/>
      <c r="H21" s="324"/>
      <c r="I21" s="324"/>
      <c r="J21" s="324"/>
      <c r="K21" s="324"/>
      <c r="L21" s="324"/>
      <c r="M21" s="324"/>
      <c r="N21" s="324"/>
      <c r="O21" s="324"/>
      <c r="P21" s="324"/>
      <c r="Q21" s="325">
        <f t="shared" si="0"/>
        <v>0</v>
      </c>
      <c r="R21" s="315"/>
      <c r="S21" s="3"/>
    </row>
    <row r="22" spans="1:19" ht="12.75" customHeight="1" x14ac:dyDescent="0.25">
      <c r="A22" s="80">
        <v>17</v>
      </c>
      <c r="B22" s="324"/>
      <c r="C22" s="324"/>
      <c r="D22" s="324"/>
      <c r="E22" s="324"/>
      <c r="F22" s="324"/>
      <c r="G22" s="324"/>
      <c r="H22" s="324"/>
      <c r="I22" s="324"/>
      <c r="J22" s="324"/>
      <c r="K22" s="324"/>
      <c r="L22" s="324"/>
      <c r="M22" s="324"/>
      <c r="N22" s="324"/>
      <c r="O22" s="324"/>
      <c r="P22" s="324"/>
      <c r="Q22" s="325">
        <f t="shared" si="0"/>
        <v>0</v>
      </c>
      <c r="R22" s="315"/>
      <c r="S22" s="3"/>
    </row>
    <row r="23" spans="1:19" ht="12.75" customHeight="1" x14ac:dyDescent="0.25">
      <c r="A23" s="80">
        <v>18</v>
      </c>
      <c r="B23" s="324"/>
      <c r="C23" s="324"/>
      <c r="D23" s="324"/>
      <c r="E23" s="324"/>
      <c r="F23" s="324"/>
      <c r="G23" s="324"/>
      <c r="H23" s="324"/>
      <c r="I23" s="324"/>
      <c r="J23" s="324"/>
      <c r="K23" s="324"/>
      <c r="L23" s="324"/>
      <c r="M23" s="324"/>
      <c r="N23" s="324"/>
      <c r="O23" s="324"/>
      <c r="P23" s="324"/>
      <c r="Q23" s="325">
        <f t="shared" si="0"/>
        <v>0</v>
      </c>
      <c r="R23" s="315"/>
      <c r="S23" s="3"/>
    </row>
    <row r="24" spans="1:19" ht="12.75" customHeight="1" x14ac:dyDescent="0.25">
      <c r="A24" s="80">
        <v>19</v>
      </c>
      <c r="B24" s="324"/>
      <c r="C24" s="324"/>
      <c r="D24" s="324"/>
      <c r="E24" s="324"/>
      <c r="F24" s="324"/>
      <c r="G24" s="324"/>
      <c r="H24" s="324"/>
      <c r="I24" s="324"/>
      <c r="J24" s="324"/>
      <c r="K24" s="324"/>
      <c r="L24" s="324"/>
      <c r="M24" s="324"/>
      <c r="N24" s="324"/>
      <c r="O24" s="324"/>
      <c r="P24" s="324"/>
      <c r="Q24" s="325">
        <f t="shared" si="0"/>
        <v>0</v>
      </c>
      <c r="R24" s="315"/>
      <c r="S24" s="3"/>
    </row>
    <row r="25" spans="1:19" ht="12.75" customHeight="1" x14ac:dyDescent="0.25">
      <c r="A25" s="80">
        <v>20</v>
      </c>
      <c r="B25" s="324"/>
      <c r="C25" s="324"/>
      <c r="D25" s="324"/>
      <c r="E25" s="324"/>
      <c r="F25" s="324"/>
      <c r="G25" s="324"/>
      <c r="H25" s="324"/>
      <c r="I25" s="324"/>
      <c r="J25" s="324"/>
      <c r="K25" s="324"/>
      <c r="L25" s="324"/>
      <c r="M25" s="324"/>
      <c r="N25" s="324"/>
      <c r="O25" s="324"/>
      <c r="P25" s="324"/>
      <c r="Q25" s="325">
        <f t="shared" si="0"/>
        <v>0</v>
      </c>
      <c r="R25" s="315"/>
      <c r="S25" s="3"/>
    </row>
    <row r="26" spans="1:19" ht="12.75" customHeight="1" x14ac:dyDescent="0.25">
      <c r="A26" s="80">
        <v>21</v>
      </c>
      <c r="B26" s="324"/>
      <c r="C26" s="324"/>
      <c r="D26" s="324"/>
      <c r="E26" s="324"/>
      <c r="F26" s="324"/>
      <c r="G26" s="324"/>
      <c r="H26" s="324"/>
      <c r="I26" s="324"/>
      <c r="J26" s="324"/>
      <c r="K26" s="324"/>
      <c r="L26" s="324"/>
      <c r="M26" s="324"/>
      <c r="N26" s="324"/>
      <c r="O26" s="324"/>
      <c r="P26" s="324"/>
      <c r="Q26" s="325">
        <f t="shared" si="0"/>
        <v>0</v>
      </c>
      <c r="R26" s="315"/>
      <c r="S26" s="3"/>
    </row>
    <row r="27" spans="1:19" ht="12.75" customHeight="1" x14ac:dyDescent="0.25">
      <c r="A27" s="80">
        <v>22</v>
      </c>
      <c r="B27" s="324"/>
      <c r="C27" s="324"/>
      <c r="D27" s="324"/>
      <c r="E27" s="324"/>
      <c r="F27" s="324"/>
      <c r="G27" s="324"/>
      <c r="H27" s="324"/>
      <c r="I27" s="324"/>
      <c r="J27" s="324"/>
      <c r="K27" s="324"/>
      <c r="L27" s="324"/>
      <c r="M27" s="324"/>
      <c r="N27" s="324"/>
      <c r="O27" s="324"/>
      <c r="P27" s="324"/>
      <c r="Q27" s="325">
        <f t="shared" si="0"/>
        <v>0</v>
      </c>
      <c r="R27" s="315"/>
      <c r="S27" s="3"/>
    </row>
    <row r="28" spans="1:19" ht="12.75" customHeight="1" x14ac:dyDescent="0.25">
      <c r="A28" s="80">
        <v>23</v>
      </c>
      <c r="B28" s="324"/>
      <c r="C28" s="324"/>
      <c r="D28" s="324"/>
      <c r="E28" s="324"/>
      <c r="F28" s="324"/>
      <c r="G28" s="324"/>
      <c r="H28" s="324"/>
      <c r="I28" s="324"/>
      <c r="J28" s="324"/>
      <c r="K28" s="324"/>
      <c r="L28" s="324"/>
      <c r="M28" s="324"/>
      <c r="N28" s="324"/>
      <c r="O28" s="324"/>
      <c r="P28" s="324"/>
      <c r="Q28" s="325">
        <f t="shared" si="0"/>
        <v>0</v>
      </c>
      <c r="R28" s="315"/>
      <c r="S28" s="3"/>
    </row>
    <row r="29" spans="1:19" ht="12.75" customHeight="1" x14ac:dyDescent="0.25">
      <c r="A29" s="80">
        <v>24</v>
      </c>
      <c r="B29" s="324"/>
      <c r="C29" s="324"/>
      <c r="D29" s="324"/>
      <c r="E29" s="324"/>
      <c r="F29" s="324"/>
      <c r="G29" s="324"/>
      <c r="H29" s="324"/>
      <c r="I29" s="324"/>
      <c r="J29" s="324"/>
      <c r="K29" s="324"/>
      <c r="L29" s="324"/>
      <c r="M29" s="324"/>
      <c r="N29" s="324"/>
      <c r="O29" s="324"/>
      <c r="P29" s="324"/>
      <c r="Q29" s="325">
        <f t="shared" si="0"/>
        <v>0</v>
      </c>
      <c r="R29" s="315"/>
      <c r="S29" s="3"/>
    </row>
    <row r="30" spans="1:19" ht="12.75" customHeight="1" x14ac:dyDescent="0.25">
      <c r="A30" s="80">
        <v>25</v>
      </c>
      <c r="B30" s="324"/>
      <c r="C30" s="324"/>
      <c r="D30" s="324"/>
      <c r="E30" s="324"/>
      <c r="F30" s="324"/>
      <c r="G30" s="324"/>
      <c r="H30" s="324"/>
      <c r="I30" s="324"/>
      <c r="J30" s="324"/>
      <c r="K30" s="324"/>
      <c r="L30" s="324"/>
      <c r="M30" s="324"/>
      <c r="N30" s="324"/>
      <c r="O30" s="324"/>
      <c r="P30" s="324"/>
      <c r="Q30" s="325">
        <f t="shared" si="0"/>
        <v>0</v>
      </c>
      <c r="R30" s="315"/>
      <c r="S30" s="3"/>
    </row>
    <row r="31" spans="1:19" ht="12.75" customHeight="1" x14ac:dyDescent="0.25">
      <c r="A31" s="80">
        <v>26</v>
      </c>
      <c r="B31" s="324"/>
      <c r="C31" s="324"/>
      <c r="D31" s="324"/>
      <c r="E31" s="324"/>
      <c r="F31" s="324"/>
      <c r="G31" s="324"/>
      <c r="H31" s="324"/>
      <c r="I31" s="324"/>
      <c r="J31" s="324"/>
      <c r="K31" s="324"/>
      <c r="L31" s="324"/>
      <c r="M31" s="324"/>
      <c r="N31" s="324"/>
      <c r="O31" s="324"/>
      <c r="P31" s="324"/>
      <c r="Q31" s="325">
        <f t="shared" si="0"/>
        <v>0</v>
      </c>
      <c r="R31" s="315"/>
      <c r="S31" s="3"/>
    </row>
    <row r="32" spans="1:19" ht="12.75" customHeight="1" x14ac:dyDescent="0.25">
      <c r="A32" s="80">
        <v>27</v>
      </c>
      <c r="B32" s="324"/>
      <c r="C32" s="324"/>
      <c r="D32" s="324"/>
      <c r="E32" s="324"/>
      <c r="F32" s="324"/>
      <c r="G32" s="324"/>
      <c r="H32" s="324"/>
      <c r="I32" s="324"/>
      <c r="J32" s="324"/>
      <c r="K32" s="324"/>
      <c r="L32" s="324"/>
      <c r="M32" s="324"/>
      <c r="N32" s="324"/>
      <c r="O32" s="324"/>
      <c r="P32" s="324"/>
      <c r="Q32" s="325">
        <f t="shared" si="0"/>
        <v>0</v>
      </c>
      <c r="R32" s="315"/>
      <c r="S32" s="3"/>
    </row>
    <row r="33" spans="1:19" ht="12.75" customHeight="1" x14ac:dyDescent="0.25">
      <c r="A33" s="80">
        <v>28</v>
      </c>
      <c r="B33" s="324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4"/>
      <c r="N33" s="324"/>
      <c r="O33" s="324"/>
      <c r="P33" s="324"/>
      <c r="Q33" s="325">
        <f t="shared" si="0"/>
        <v>0</v>
      </c>
      <c r="R33" s="315"/>
      <c r="S33" s="3"/>
    </row>
    <row r="34" spans="1:19" ht="12.75" customHeight="1" x14ac:dyDescent="0.25">
      <c r="A34" s="80">
        <v>29</v>
      </c>
      <c r="B34" s="324"/>
      <c r="C34" s="324"/>
      <c r="D34" s="324"/>
      <c r="E34" s="324"/>
      <c r="F34" s="324"/>
      <c r="G34" s="324"/>
      <c r="H34" s="324"/>
      <c r="I34" s="324"/>
      <c r="J34" s="324"/>
      <c r="K34" s="324"/>
      <c r="L34" s="324"/>
      <c r="M34" s="324"/>
      <c r="N34" s="324"/>
      <c r="O34" s="324"/>
      <c r="P34" s="324"/>
      <c r="Q34" s="325">
        <f t="shared" si="0"/>
        <v>0</v>
      </c>
      <c r="R34" s="315"/>
      <c r="S34" s="3"/>
    </row>
    <row r="35" spans="1:19" ht="12.75" customHeight="1" x14ac:dyDescent="0.25">
      <c r="A35" s="80">
        <v>30</v>
      </c>
      <c r="B35" s="324"/>
      <c r="C35" s="324"/>
      <c r="D35" s="324"/>
      <c r="E35" s="324"/>
      <c r="F35" s="324"/>
      <c r="G35" s="324"/>
      <c r="H35" s="324"/>
      <c r="I35" s="324"/>
      <c r="J35" s="324"/>
      <c r="K35" s="324"/>
      <c r="L35" s="324"/>
      <c r="M35" s="324"/>
      <c r="N35" s="324"/>
      <c r="O35" s="324"/>
      <c r="P35" s="324"/>
      <c r="Q35" s="325">
        <f t="shared" si="0"/>
        <v>0</v>
      </c>
      <c r="R35" s="315"/>
      <c r="S35" s="3"/>
    </row>
    <row r="36" spans="1:19" ht="12.75" customHeight="1" x14ac:dyDescent="0.25">
      <c r="A36" s="80">
        <v>31</v>
      </c>
      <c r="B36" s="324"/>
      <c r="C36" s="324"/>
      <c r="D36" s="324"/>
      <c r="E36" s="324"/>
      <c r="F36" s="324"/>
      <c r="G36" s="324"/>
      <c r="H36" s="324"/>
      <c r="I36" s="324"/>
      <c r="J36" s="324"/>
      <c r="K36" s="324"/>
      <c r="L36" s="324"/>
      <c r="M36" s="324"/>
      <c r="N36" s="324"/>
      <c r="O36" s="324"/>
      <c r="P36" s="324"/>
      <c r="Q36" s="325">
        <f t="shared" si="0"/>
        <v>0</v>
      </c>
      <c r="R36" s="315"/>
      <c r="S36" s="3"/>
    </row>
    <row r="37" spans="1:19" ht="12.75" customHeight="1" x14ac:dyDescent="0.25">
      <c r="A37" s="91" t="s">
        <v>258</v>
      </c>
      <c r="B37" s="316">
        <f t="shared" ref="B37:P37" si="1">SUM(B6:B36)</f>
        <v>0</v>
      </c>
      <c r="C37" s="316">
        <f t="shared" si="1"/>
        <v>0</v>
      </c>
      <c r="D37" s="316">
        <f t="shared" si="1"/>
        <v>0</v>
      </c>
      <c r="E37" s="316">
        <f t="shared" si="1"/>
        <v>0</v>
      </c>
      <c r="F37" s="316">
        <f t="shared" si="1"/>
        <v>0</v>
      </c>
      <c r="G37" s="316">
        <f t="shared" si="1"/>
        <v>0</v>
      </c>
      <c r="H37" s="316">
        <f t="shared" si="1"/>
        <v>0</v>
      </c>
      <c r="I37" s="316">
        <f t="shared" si="1"/>
        <v>0</v>
      </c>
      <c r="J37" s="316">
        <f t="shared" si="1"/>
        <v>0</v>
      </c>
      <c r="K37" s="316">
        <f t="shared" si="1"/>
        <v>0</v>
      </c>
      <c r="L37" s="316">
        <f t="shared" si="1"/>
        <v>0</v>
      </c>
      <c r="M37" s="316">
        <f t="shared" si="1"/>
        <v>0</v>
      </c>
      <c r="N37" s="316">
        <f t="shared" si="1"/>
        <v>0</v>
      </c>
      <c r="O37" s="316">
        <f t="shared" si="1"/>
        <v>0</v>
      </c>
      <c r="P37" s="316">
        <f t="shared" si="1"/>
        <v>0</v>
      </c>
      <c r="Q37" s="316">
        <f t="shared" si="0"/>
        <v>0</v>
      </c>
      <c r="R37" s="316">
        <f>+B37-Q37</f>
        <v>0</v>
      </c>
      <c r="S37" s="3"/>
    </row>
    <row r="38" spans="1:19" ht="12.75" customHeight="1" x14ac:dyDescent="0.25">
      <c r="A38" s="317" t="s">
        <v>259</v>
      </c>
      <c r="B38" s="318">
        <f>-B4+B37</f>
        <v>0</v>
      </c>
      <c r="C38" s="318">
        <f t="shared" ref="C38:Q38" si="2">+C4-C37</f>
        <v>0</v>
      </c>
      <c r="D38" s="318">
        <f t="shared" si="2"/>
        <v>0</v>
      </c>
      <c r="E38" s="318">
        <f t="shared" si="2"/>
        <v>0</v>
      </c>
      <c r="F38" s="318">
        <f t="shared" si="2"/>
        <v>0</v>
      </c>
      <c r="G38" s="318">
        <f t="shared" si="2"/>
        <v>0</v>
      </c>
      <c r="H38" s="318">
        <f t="shared" si="2"/>
        <v>0</v>
      </c>
      <c r="I38" s="318">
        <f t="shared" si="2"/>
        <v>0</v>
      </c>
      <c r="J38" s="318">
        <f t="shared" si="2"/>
        <v>0</v>
      </c>
      <c r="K38" s="318">
        <f t="shared" si="2"/>
        <v>0</v>
      </c>
      <c r="L38" s="318">
        <f t="shared" si="2"/>
        <v>0</v>
      </c>
      <c r="M38" s="318">
        <f t="shared" si="2"/>
        <v>0</v>
      </c>
      <c r="N38" s="318">
        <f t="shared" si="2"/>
        <v>0</v>
      </c>
      <c r="O38" s="318">
        <f t="shared" si="2"/>
        <v>0</v>
      </c>
      <c r="P38" s="318">
        <f t="shared" si="2"/>
        <v>0</v>
      </c>
      <c r="Q38" s="318">
        <f t="shared" si="2"/>
        <v>0</v>
      </c>
      <c r="R38" s="319"/>
      <c r="S38" s="3"/>
    </row>
    <row r="39" spans="1:19" ht="12.75" customHeight="1" x14ac:dyDescent="0.25">
      <c r="A39" s="80"/>
      <c r="B39" s="320"/>
      <c r="C39" s="320"/>
      <c r="D39" s="320"/>
      <c r="E39" s="320"/>
      <c r="F39" s="320"/>
      <c r="G39" s="320"/>
      <c r="H39" s="320"/>
      <c r="I39" s="320"/>
      <c r="J39" s="320"/>
      <c r="K39" s="320"/>
      <c r="L39" s="320"/>
      <c r="M39" s="320"/>
      <c r="N39" s="320"/>
      <c r="O39" s="320"/>
      <c r="P39" s="320"/>
      <c r="Q39" s="320"/>
      <c r="R39" s="321"/>
      <c r="S39" s="3"/>
    </row>
    <row r="40" spans="1:19" ht="12.75" customHeight="1" x14ac:dyDescent="0.25">
      <c r="A40" s="91" t="s">
        <v>260</v>
      </c>
      <c r="B40" s="316">
        <f>Jan!B40+Feb!B4</f>
        <v>0</v>
      </c>
      <c r="C40" s="316">
        <f>Jan!C40+Feb!C4</f>
        <v>0</v>
      </c>
      <c r="D40" s="316">
        <f>Jan!D40+Feb!D4</f>
        <v>0</v>
      </c>
      <c r="E40" s="316">
        <f>Jan!E40+Feb!E4</f>
        <v>0</v>
      </c>
      <c r="F40" s="316">
        <f>Jan!F40+Feb!F4</f>
        <v>0</v>
      </c>
      <c r="G40" s="316">
        <f>Jan!G40+Feb!G4</f>
        <v>0</v>
      </c>
      <c r="H40" s="316">
        <f>Jan!H40+Feb!H4</f>
        <v>0</v>
      </c>
      <c r="I40" s="316">
        <f>Jan!I40+Feb!I4</f>
        <v>0</v>
      </c>
      <c r="J40" s="316">
        <f>Jan!J40+Feb!J4</f>
        <v>0</v>
      </c>
      <c r="K40" s="316">
        <f>Jan!K40+Feb!K4</f>
        <v>0</v>
      </c>
      <c r="L40" s="316">
        <f>Jan!L40+Feb!L4</f>
        <v>0</v>
      </c>
      <c r="M40" s="316">
        <f>Jan!M40+Feb!M4</f>
        <v>0</v>
      </c>
      <c r="N40" s="316">
        <f>Jan!N40+Feb!N4</f>
        <v>0</v>
      </c>
      <c r="O40" s="316">
        <f>Jan!O40+Feb!O4</f>
        <v>0</v>
      </c>
      <c r="P40" s="316">
        <f>Jan!P40+Feb!P4</f>
        <v>0</v>
      </c>
      <c r="Q40" s="316">
        <f t="shared" ref="Q40:Q41" si="3">SUM(C40:P40)</f>
        <v>0</v>
      </c>
      <c r="R40" s="319"/>
      <c r="S40" s="3"/>
    </row>
    <row r="41" spans="1:19" ht="12.75" customHeight="1" x14ac:dyDescent="0.25">
      <c r="A41" s="91" t="s">
        <v>261</v>
      </c>
      <c r="B41" s="316">
        <f>Jan!B41+Feb!B37</f>
        <v>0</v>
      </c>
      <c r="C41" s="316">
        <f>Jan!C41+Feb!C37</f>
        <v>0</v>
      </c>
      <c r="D41" s="316">
        <f>Jan!D41+Feb!D37</f>
        <v>0</v>
      </c>
      <c r="E41" s="316">
        <f>Jan!E41+Feb!E37</f>
        <v>0</v>
      </c>
      <c r="F41" s="316">
        <f>Jan!F41+Feb!F37</f>
        <v>0</v>
      </c>
      <c r="G41" s="316">
        <f>Jan!G41+Feb!G37</f>
        <v>0</v>
      </c>
      <c r="H41" s="316">
        <f>Jan!H41+Feb!H37</f>
        <v>0</v>
      </c>
      <c r="I41" s="316">
        <f>Jan!I41+Feb!I37</f>
        <v>0</v>
      </c>
      <c r="J41" s="316">
        <f>Jan!J41+Feb!J37</f>
        <v>0</v>
      </c>
      <c r="K41" s="316">
        <f>Jan!K41+Feb!K37</f>
        <v>0</v>
      </c>
      <c r="L41" s="316">
        <f>Jan!L41+Feb!L37</f>
        <v>0</v>
      </c>
      <c r="M41" s="316">
        <f>Jan!M41+Feb!M37</f>
        <v>0</v>
      </c>
      <c r="N41" s="316">
        <f>Jan!N41+Feb!N37</f>
        <v>0</v>
      </c>
      <c r="O41" s="316">
        <f>Jan!O41+Feb!O37</f>
        <v>0</v>
      </c>
      <c r="P41" s="316">
        <f>Jan!P41+Feb!P37</f>
        <v>0</v>
      </c>
      <c r="Q41" s="316">
        <f t="shared" si="3"/>
        <v>0</v>
      </c>
      <c r="R41" s="316">
        <f>+B41-Q41</f>
        <v>0</v>
      </c>
      <c r="S41" s="3"/>
    </row>
    <row r="42" spans="1:19" ht="27.75" customHeight="1" x14ac:dyDescent="0.25">
      <c r="A42" s="317" t="s">
        <v>262</v>
      </c>
      <c r="B42" s="318">
        <f>-B40+B41</f>
        <v>0</v>
      </c>
      <c r="C42" s="318">
        <f t="shared" ref="C42:Q42" si="4">+C40-C41</f>
        <v>0</v>
      </c>
      <c r="D42" s="318">
        <f t="shared" si="4"/>
        <v>0</v>
      </c>
      <c r="E42" s="318">
        <f t="shared" si="4"/>
        <v>0</v>
      </c>
      <c r="F42" s="318">
        <f t="shared" si="4"/>
        <v>0</v>
      </c>
      <c r="G42" s="318">
        <f t="shared" si="4"/>
        <v>0</v>
      </c>
      <c r="H42" s="318">
        <f t="shared" si="4"/>
        <v>0</v>
      </c>
      <c r="I42" s="318">
        <f t="shared" si="4"/>
        <v>0</v>
      </c>
      <c r="J42" s="318">
        <f t="shared" si="4"/>
        <v>0</v>
      </c>
      <c r="K42" s="318">
        <f t="shared" si="4"/>
        <v>0</v>
      </c>
      <c r="L42" s="318">
        <f t="shared" si="4"/>
        <v>0</v>
      </c>
      <c r="M42" s="318">
        <f t="shared" si="4"/>
        <v>0</v>
      </c>
      <c r="N42" s="318">
        <f t="shared" si="4"/>
        <v>0</v>
      </c>
      <c r="O42" s="318">
        <f t="shared" si="4"/>
        <v>0</v>
      </c>
      <c r="P42" s="318">
        <f t="shared" si="4"/>
        <v>0</v>
      </c>
      <c r="Q42" s="318">
        <f t="shared" si="4"/>
        <v>0</v>
      </c>
      <c r="R42" s="319"/>
      <c r="S42" s="3"/>
    </row>
    <row r="43" spans="1:19" ht="12.75" customHeight="1" x14ac:dyDescent="0.25">
      <c r="A43" s="80"/>
      <c r="B43" s="322"/>
      <c r="Q43" s="78" t="str">
        <f>Jan!Q43</f>
        <v>Form Version Aug 6, 2023</v>
      </c>
      <c r="R43" s="3"/>
      <c r="S43" s="3"/>
    </row>
    <row r="44" spans="1:19" ht="12.75" customHeight="1" x14ac:dyDescent="0.25">
      <c r="A44" s="76"/>
      <c r="B44" s="80"/>
      <c r="R44" s="3"/>
    </row>
    <row r="45" spans="1:19" ht="12.75" customHeight="1" x14ac:dyDescent="0.25">
      <c r="A45" s="80"/>
      <c r="B45" s="80"/>
      <c r="R45" s="3"/>
    </row>
    <row r="46" spans="1:19" ht="12.75" customHeight="1" x14ac:dyDescent="0.25">
      <c r="A46" s="80"/>
      <c r="R46" s="3"/>
    </row>
    <row r="47" spans="1:19" ht="12.75" customHeight="1" x14ac:dyDescent="0.25">
      <c r="A47" s="80"/>
      <c r="R47" s="3"/>
    </row>
    <row r="48" spans="1:19" ht="12.75" customHeight="1" x14ac:dyDescent="0.25">
      <c r="A48" s="80"/>
      <c r="R48" s="3"/>
    </row>
    <row r="49" spans="1:18" ht="12.75" customHeight="1" x14ac:dyDescent="0.25">
      <c r="A49" s="80"/>
      <c r="R49" s="3"/>
    </row>
    <row r="50" spans="1:18" ht="12.75" customHeight="1" x14ac:dyDescent="0.25">
      <c r="A50" s="80"/>
      <c r="R50" s="3"/>
    </row>
    <row r="51" spans="1:18" ht="12.75" customHeight="1" x14ac:dyDescent="0.25">
      <c r="A51" s="80"/>
      <c r="R51" s="3"/>
    </row>
    <row r="52" spans="1:18" ht="12.75" customHeight="1" x14ac:dyDescent="0.25">
      <c r="A52" s="80"/>
      <c r="R52" s="3"/>
    </row>
    <row r="53" spans="1:18" ht="12.75" customHeight="1" x14ac:dyDescent="0.25">
      <c r="A53" s="80"/>
      <c r="R53" s="3"/>
    </row>
    <row r="54" spans="1:18" ht="12.75" customHeight="1" x14ac:dyDescent="0.25">
      <c r="A54" s="80"/>
      <c r="R54" s="3"/>
    </row>
    <row r="55" spans="1:18" ht="12.75" customHeight="1" x14ac:dyDescent="0.25">
      <c r="A55" s="80"/>
      <c r="R55" s="3"/>
    </row>
    <row r="56" spans="1:18" ht="12.75" customHeight="1" x14ac:dyDescent="0.25">
      <c r="A56" s="80"/>
      <c r="R56" s="3"/>
    </row>
    <row r="57" spans="1:18" ht="12.75" customHeight="1" x14ac:dyDescent="0.25">
      <c r="A57" s="80"/>
      <c r="R57" s="3"/>
    </row>
    <row r="58" spans="1:18" ht="12.75" customHeight="1" x14ac:dyDescent="0.25">
      <c r="A58" s="80"/>
      <c r="R58" s="3"/>
    </row>
    <row r="59" spans="1:18" ht="12.75" customHeight="1" x14ac:dyDescent="0.25">
      <c r="A59" s="80"/>
      <c r="R59" s="3"/>
    </row>
    <row r="60" spans="1:18" ht="12.75" customHeight="1" x14ac:dyDescent="0.25">
      <c r="A60" s="80"/>
      <c r="R60" s="3"/>
    </row>
    <row r="61" spans="1:18" ht="12.75" customHeight="1" x14ac:dyDescent="0.25">
      <c r="A61" s="80"/>
      <c r="R61" s="3"/>
    </row>
    <row r="62" spans="1:18" ht="12.75" customHeight="1" x14ac:dyDescent="0.25">
      <c r="A62" s="80"/>
      <c r="R62" s="3"/>
    </row>
    <row r="63" spans="1:18" ht="12.75" customHeight="1" x14ac:dyDescent="0.25">
      <c r="A63" s="80"/>
      <c r="R63" s="3"/>
    </row>
    <row r="64" spans="1:18" ht="12.75" customHeight="1" x14ac:dyDescent="0.25">
      <c r="A64" s="80"/>
      <c r="R64" s="3"/>
    </row>
    <row r="65" spans="1:18" ht="12.75" customHeight="1" x14ac:dyDescent="0.25">
      <c r="A65" s="80"/>
      <c r="R65" s="3"/>
    </row>
    <row r="66" spans="1:18" ht="12.75" customHeight="1" x14ac:dyDescent="0.25">
      <c r="A66" s="80"/>
      <c r="R66" s="3"/>
    </row>
    <row r="67" spans="1:18" ht="12.75" customHeight="1" x14ac:dyDescent="0.25">
      <c r="A67" s="80"/>
      <c r="R67" s="3"/>
    </row>
    <row r="68" spans="1:18" ht="12.75" customHeight="1" x14ac:dyDescent="0.25">
      <c r="A68" s="80"/>
      <c r="R68" s="3"/>
    </row>
    <row r="69" spans="1:18" ht="12.75" customHeight="1" x14ac:dyDescent="0.25">
      <c r="A69" s="80"/>
      <c r="R69" s="3"/>
    </row>
    <row r="70" spans="1:18" ht="12.75" customHeight="1" x14ac:dyDescent="0.25">
      <c r="A70" s="80"/>
      <c r="R70" s="3"/>
    </row>
    <row r="71" spans="1:18" ht="12.75" customHeight="1" x14ac:dyDescent="0.25">
      <c r="A71" s="80"/>
      <c r="R71" s="3"/>
    </row>
    <row r="72" spans="1:18" ht="12.75" customHeight="1" x14ac:dyDescent="0.25">
      <c r="A72" s="80"/>
      <c r="R72" s="3"/>
    </row>
    <row r="73" spans="1:18" ht="12.75" customHeight="1" x14ac:dyDescent="0.25">
      <c r="A73" s="80"/>
      <c r="R73" s="3"/>
    </row>
    <row r="74" spans="1:18" ht="12.75" customHeight="1" x14ac:dyDescent="0.25">
      <c r="A74" s="80"/>
      <c r="R74" s="3"/>
    </row>
    <row r="75" spans="1:18" ht="12.75" customHeight="1" x14ac:dyDescent="0.25">
      <c r="A75" s="80"/>
      <c r="R75" s="3"/>
    </row>
    <row r="76" spans="1:18" ht="12.75" customHeight="1" x14ac:dyDescent="0.25">
      <c r="A76" s="80"/>
      <c r="R76" s="3"/>
    </row>
    <row r="77" spans="1:18" ht="12.75" customHeight="1" x14ac:dyDescent="0.25">
      <c r="A77" s="80"/>
      <c r="R77" s="3"/>
    </row>
    <row r="78" spans="1:18" ht="12.75" customHeight="1" x14ac:dyDescent="0.25">
      <c r="A78" s="80"/>
      <c r="R78" s="3"/>
    </row>
    <row r="79" spans="1:18" ht="12.75" customHeight="1" x14ac:dyDescent="0.25">
      <c r="A79" s="80"/>
      <c r="R79" s="3"/>
    </row>
    <row r="80" spans="1:18" ht="12.75" customHeight="1" x14ac:dyDescent="0.25">
      <c r="A80" s="80"/>
      <c r="R80" s="3"/>
    </row>
    <row r="81" spans="1:18" ht="12.75" customHeight="1" x14ac:dyDescent="0.25">
      <c r="A81" s="80"/>
      <c r="R81" s="3"/>
    </row>
    <row r="82" spans="1:18" ht="12.75" customHeight="1" x14ac:dyDescent="0.25">
      <c r="A82" s="80"/>
      <c r="R82" s="3"/>
    </row>
    <row r="83" spans="1:18" ht="12.75" customHeight="1" x14ac:dyDescent="0.25">
      <c r="A83" s="80"/>
      <c r="R83" s="3"/>
    </row>
    <row r="84" spans="1:18" ht="12.75" customHeight="1" x14ac:dyDescent="0.25">
      <c r="A84" s="80"/>
      <c r="R84" s="3"/>
    </row>
    <row r="85" spans="1:18" ht="12.75" customHeight="1" x14ac:dyDescent="0.25">
      <c r="A85" s="80"/>
      <c r="R85" s="3"/>
    </row>
    <row r="86" spans="1:18" ht="12.75" customHeight="1" x14ac:dyDescent="0.25">
      <c r="A86" s="80"/>
      <c r="R86" s="3"/>
    </row>
    <row r="87" spans="1:18" ht="12.75" customHeight="1" x14ac:dyDescent="0.25">
      <c r="A87" s="80"/>
      <c r="R87" s="3"/>
    </row>
    <row r="88" spans="1:18" ht="12.75" customHeight="1" x14ac:dyDescent="0.25">
      <c r="A88" s="80"/>
      <c r="R88" s="3"/>
    </row>
    <row r="89" spans="1:18" ht="12.75" customHeight="1" x14ac:dyDescent="0.25">
      <c r="A89" s="80"/>
      <c r="R89" s="3"/>
    </row>
    <row r="90" spans="1:18" ht="12.75" customHeight="1" x14ac:dyDescent="0.25">
      <c r="A90" s="80"/>
      <c r="R90" s="3"/>
    </row>
    <row r="91" spans="1:18" ht="12.75" customHeight="1" x14ac:dyDescent="0.25">
      <c r="A91" s="80"/>
      <c r="R91" s="3"/>
    </row>
    <row r="92" spans="1:18" ht="12.75" customHeight="1" x14ac:dyDescent="0.25">
      <c r="A92" s="80"/>
      <c r="R92" s="3"/>
    </row>
    <row r="93" spans="1:18" ht="12.75" customHeight="1" x14ac:dyDescent="0.25">
      <c r="A93" s="80"/>
      <c r="R93" s="3"/>
    </row>
    <row r="94" spans="1:18" ht="12.75" customHeight="1" x14ac:dyDescent="0.25">
      <c r="A94" s="80"/>
      <c r="R94" s="3"/>
    </row>
    <row r="95" spans="1:18" ht="12.75" customHeight="1" x14ac:dyDescent="0.25">
      <c r="A95" s="80"/>
      <c r="R95" s="3"/>
    </row>
    <row r="96" spans="1:18" ht="12.75" customHeight="1" x14ac:dyDescent="0.25">
      <c r="A96" s="80"/>
      <c r="R96" s="3"/>
    </row>
    <row r="97" spans="1:18" ht="12.75" customHeight="1" x14ac:dyDescent="0.25">
      <c r="A97" s="80"/>
      <c r="R97" s="3"/>
    </row>
    <row r="98" spans="1:18" ht="12.75" customHeight="1" x14ac:dyDescent="0.25">
      <c r="A98" s="80"/>
      <c r="R98" s="3"/>
    </row>
    <row r="99" spans="1:18" ht="12.75" customHeight="1" x14ac:dyDescent="0.25">
      <c r="A99" s="80"/>
      <c r="R99" s="3"/>
    </row>
    <row r="100" spans="1:18" ht="12.75" customHeight="1" x14ac:dyDescent="0.25">
      <c r="A100" s="80"/>
      <c r="R100" s="3"/>
    </row>
    <row r="101" spans="1:18" ht="12.75" customHeight="1" x14ac:dyDescent="0.25">
      <c r="A101" s="80"/>
      <c r="R101" s="3"/>
    </row>
    <row r="102" spans="1:18" ht="12.75" customHeight="1" x14ac:dyDescent="0.25">
      <c r="A102" s="80"/>
      <c r="R102" s="3"/>
    </row>
    <row r="103" spans="1:18" ht="12.75" customHeight="1" x14ac:dyDescent="0.25">
      <c r="A103" s="80"/>
      <c r="R103" s="3"/>
    </row>
    <row r="104" spans="1:18" ht="12.75" customHeight="1" x14ac:dyDescent="0.25">
      <c r="A104" s="80"/>
      <c r="R104" s="3"/>
    </row>
    <row r="105" spans="1:18" ht="12.75" customHeight="1" x14ac:dyDescent="0.25">
      <c r="A105" s="80"/>
      <c r="R105" s="3"/>
    </row>
    <row r="106" spans="1:18" ht="12.75" customHeight="1" x14ac:dyDescent="0.25">
      <c r="A106" s="80"/>
      <c r="R106" s="3"/>
    </row>
    <row r="107" spans="1:18" ht="12.75" customHeight="1" x14ac:dyDescent="0.25">
      <c r="A107" s="80"/>
      <c r="R107" s="3"/>
    </row>
    <row r="108" spans="1:18" ht="12.75" customHeight="1" x14ac:dyDescent="0.25">
      <c r="A108" s="80"/>
      <c r="R108" s="3"/>
    </row>
    <row r="109" spans="1:18" ht="12.75" customHeight="1" x14ac:dyDescent="0.25">
      <c r="A109" s="80"/>
      <c r="R109" s="3"/>
    </row>
    <row r="110" spans="1:18" ht="12.75" customHeight="1" x14ac:dyDescent="0.25">
      <c r="A110" s="80"/>
      <c r="R110" s="3"/>
    </row>
    <row r="111" spans="1:18" ht="12.75" customHeight="1" x14ac:dyDescent="0.25">
      <c r="A111" s="80"/>
      <c r="R111" s="3"/>
    </row>
    <row r="112" spans="1:18" ht="12.75" customHeight="1" x14ac:dyDescent="0.25">
      <c r="A112" s="80"/>
      <c r="R112" s="3"/>
    </row>
    <row r="113" spans="1:18" ht="12.75" customHeight="1" x14ac:dyDescent="0.25">
      <c r="A113" s="80"/>
      <c r="R113" s="3"/>
    </row>
    <row r="114" spans="1:18" ht="12.75" customHeight="1" x14ac:dyDescent="0.25">
      <c r="A114" s="80"/>
      <c r="R114" s="3"/>
    </row>
    <row r="115" spans="1:18" ht="12.75" customHeight="1" x14ac:dyDescent="0.25">
      <c r="A115" s="80"/>
      <c r="R115" s="3"/>
    </row>
    <row r="116" spans="1:18" ht="12.75" customHeight="1" x14ac:dyDescent="0.25">
      <c r="A116" s="80"/>
      <c r="R116" s="3"/>
    </row>
    <row r="117" spans="1:18" ht="12.75" customHeight="1" x14ac:dyDescent="0.25">
      <c r="A117" s="80"/>
      <c r="R117" s="3"/>
    </row>
    <row r="118" spans="1:18" ht="12.75" customHeight="1" x14ac:dyDescent="0.25">
      <c r="A118" s="80"/>
      <c r="R118" s="3"/>
    </row>
    <row r="119" spans="1:18" ht="12.75" customHeight="1" x14ac:dyDescent="0.25">
      <c r="A119" s="80"/>
      <c r="R119" s="3"/>
    </row>
    <row r="120" spans="1:18" ht="12.75" customHeight="1" x14ac:dyDescent="0.25">
      <c r="A120" s="80"/>
      <c r="R120" s="3"/>
    </row>
    <row r="121" spans="1:18" ht="12.75" customHeight="1" x14ac:dyDescent="0.25">
      <c r="A121" s="80"/>
      <c r="R121" s="3"/>
    </row>
    <row r="122" spans="1:18" ht="12.75" customHeight="1" x14ac:dyDescent="0.25">
      <c r="A122" s="80"/>
      <c r="R122" s="3"/>
    </row>
    <row r="123" spans="1:18" ht="12.75" customHeight="1" x14ac:dyDescent="0.25">
      <c r="A123" s="80"/>
      <c r="R123" s="3"/>
    </row>
    <row r="124" spans="1:18" ht="12.75" customHeight="1" x14ac:dyDescent="0.25">
      <c r="A124" s="80"/>
      <c r="R124" s="3"/>
    </row>
    <row r="125" spans="1:18" ht="12.75" customHeight="1" x14ac:dyDescent="0.25">
      <c r="A125" s="80"/>
      <c r="R125" s="3"/>
    </row>
    <row r="126" spans="1:18" ht="12.75" customHeight="1" x14ac:dyDescent="0.25">
      <c r="A126" s="80"/>
      <c r="R126" s="3"/>
    </row>
    <row r="127" spans="1:18" ht="12.75" customHeight="1" x14ac:dyDescent="0.25">
      <c r="A127" s="80"/>
      <c r="R127" s="3"/>
    </row>
    <row r="128" spans="1:18" ht="12.75" customHeight="1" x14ac:dyDescent="0.25">
      <c r="A128" s="80"/>
      <c r="R128" s="3"/>
    </row>
    <row r="129" spans="1:18" ht="12.75" customHeight="1" x14ac:dyDescent="0.25">
      <c r="A129" s="80"/>
      <c r="R129" s="3"/>
    </row>
    <row r="130" spans="1:18" ht="12.75" customHeight="1" x14ac:dyDescent="0.25">
      <c r="A130" s="80"/>
      <c r="R130" s="3"/>
    </row>
    <row r="131" spans="1:18" ht="12.75" customHeight="1" x14ac:dyDescent="0.25">
      <c r="A131" s="80"/>
      <c r="R131" s="3"/>
    </row>
    <row r="132" spans="1:18" ht="12.75" customHeight="1" x14ac:dyDescent="0.25">
      <c r="A132" s="80"/>
      <c r="R132" s="3"/>
    </row>
    <row r="133" spans="1:18" ht="12.75" customHeight="1" x14ac:dyDescent="0.25">
      <c r="A133" s="80"/>
      <c r="R133" s="3"/>
    </row>
    <row r="134" spans="1:18" ht="12.75" customHeight="1" x14ac:dyDescent="0.25">
      <c r="A134" s="80"/>
      <c r="R134" s="3"/>
    </row>
    <row r="135" spans="1:18" ht="12.75" customHeight="1" x14ac:dyDescent="0.25">
      <c r="A135" s="80"/>
      <c r="R135" s="3"/>
    </row>
    <row r="136" spans="1:18" ht="12.75" customHeight="1" x14ac:dyDescent="0.25">
      <c r="A136" s="80"/>
      <c r="R136" s="3"/>
    </row>
    <row r="137" spans="1:18" ht="12.75" customHeight="1" x14ac:dyDescent="0.25">
      <c r="A137" s="80"/>
      <c r="R137" s="3"/>
    </row>
    <row r="138" spans="1:18" ht="12.75" customHeight="1" x14ac:dyDescent="0.25">
      <c r="A138" s="80"/>
      <c r="R138" s="3"/>
    </row>
    <row r="139" spans="1:18" ht="12.75" customHeight="1" x14ac:dyDescent="0.25">
      <c r="A139" s="80"/>
      <c r="R139" s="3"/>
    </row>
    <row r="140" spans="1:18" ht="12.75" customHeight="1" x14ac:dyDescent="0.25">
      <c r="A140" s="80"/>
      <c r="R140" s="3"/>
    </row>
    <row r="141" spans="1:18" ht="12.75" customHeight="1" x14ac:dyDescent="0.25">
      <c r="A141" s="80"/>
      <c r="R141" s="3"/>
    </row>
    <row r="142" spans="1:18" ht="12.75" customHeight="1" x14ac:dyDescent="0.25">
      <c r="A142" s="80"/>
      <c r="R142" s="3"/>
    </row>
    <row r="143" spans="1:18" ht="12.75" customHeight="1" x14ac:dyDescent="0.25">
      <c r="A143" s="80"/>
      <c r="R143" s="3"/>
    </row>
    <row r="144" spans="1:18" ht="12.75" customHeight="1" x14ac:dyDescent="0.25">
      <c r="A144" s="80"/>
      <c r="R144" s="3"/>
    </row>
    <row r="145" spans="1:18" ht="12.75" customHeight="1" x14ac:dyDescent="0.25">
      <c r="A145" s="80"/>
      <c r="R145" s="3"/>
    </row>
    <row r="146" spans="1:18" ht="12.75" customHeight="1" x14ac:dyDescent="0.25">
      <c r="A146" s="80"/>
      <c r="R146" s="3"/>
    </row>
    <row r="147" spans="1:18" ht="12.75" customHeight="1" x14ac:dyDescent="0.25">
      <c r="A147" s="80"/>
      <c r="R147" s="3"/>
    </row>
    <row r="148" spans="1:18" ht="12.75" customHeight="1" x14ac:dyDescent="0.25">
      <c r="A148" s="80"/>
      <c r="R148" s="3"/>
    </row>
    <row r="149" spans="1:18" ht="12.75" customHeight="1" x14ac:dyDescent="0.25">
      <c r="A149" s="80"/>
      <c r="R149" s="3"/>
    </row>
    <row r="150" spans="1:18" ht="12.75" customHeight="1" x14ac:dyDescent="0.25">
      <c r="A150" s="80"/>
      <c r="R150" s="3"/>
    </row>
    <row r="151" spans="1:18" ht="12.75" customHeight="1" x14ac:dyDescent="0.25">
      <c r="A151" s="80"/>
      <c r="R151" s="3"/>
    </row>
    <row r="152" spans="1:18" ht="12.75" customHeight="1" x14ac:dyDescent="0.25">
      <c r="A152" s="80"/>
      <c r="R152" s="3"/>
    </row>
    <row r="153" spans="1:18" ht="12.75" customHeight="1" x14ac:dyDescent="0.25">
      <c r="A153" s="80"/>
      <c r="R153" s="3"/>
    </row>
    <row r="154" spans="1:18" ht="12.75" customHeight="1" x14ac:dyDescent="0.25">
      <c r="A154" s="80"/>
      <c r="R154" s="3"/>
    </row>
    <row r="155" spans="1:18" ht="12.75" customHeight="1" x14ac:dyDescent="0.25">
      <c r="A155" s="80"/>
      <c r="R155" s="3"/>
    </row>
    <row r="156" spans="1:18" ht="12.75" customHeight="1" x14ac:dyDescent="0.25">
      <c r="A156" s="80"/>
      <c r="R156" s="3"/>
    </row>
    <row r="157" spans="1:18" ht="12.75" customHeight="1" x14ac:dyDescent="0.25">
      <c r="A157" s="80"/>
      <c r="R157" s="3"/>
    </row>
    <row r="158" spans="1:18" ht="12.75" customHeight="1" x14ac:dyDescent="0.25">
      <c r="A158" s="80"/>
      <c r="R158" s="3"/>
    </row>
    <row r="159" spans="1:18" ht="12.75" customHeight="1" x14ac:dyDescent="0.25">
      <c r="A159" s="80"/>
      <c r="R159" s="3"/>
    </row>
    <row r="160" spans="1:18" ht="12.75" customHeight="1" x14ac:dyDescent="0.25">
      <c r="A160" s="80"/>
      <c r="R160" s="3"/>
    </row>
    <row r="161" spans="1:18" ht="12.75" customHeight="1" x14ac:dyDescent="0.25">
      <c r="A161" s="80"/>
      <c r="R161" s="3"/>
    </row>
    <row r="162" spans="1:18" ht="12.75" customHeight="1" x14ac:dyDescent="0.25">
      <c r="A162" s="80"/>
      <c r="R162" s="3"/>
    </row>
    <row r="163" spans="1:18" ht="12.75" customHeight="1" x14ac:dyDescent="0.25">
      <c r="A163" s="80"/>
      <c r="R163" s="3"/>
    </row>
    <row r="164" spans="1:18" ht="12.75" customHeight="1" x14ac:dyDescent="0.25">
      <c r="A164" s="80"/>
      <c r="R164" s="3"/>
    </row>
    <row r="165" spans="1:18" ht="12.75" customHeight="1" x14ac:dyDescent="0.25">
      <c r="A165" s="80"/>
      <c r="R165" s="3"/>
    </row>
    <row r="166" spans="1:18" ht="12.75" customHeight="1" x14ac:dyDescent="0.25">
      <c r="A166" s="80"/>
      <c r="R166" s="3"/>
    </row>
    <row r="167" spans="1:18" ht="12.75" customHeight="1" x14ac:dyDescent="0.25">
      <c r="A167" s="80"/>
      <c r="R167" s="3"/>
    </row>
    <row r="168" spans="1:18" ht="12.75" customHeight="1" x14ac:dyDescent="0.25">
      <c r="A168" s="80"/>
      <c r="R168" s="3"/>
    </row>
    <row r="169" spans="1:18" ht="12.75" customHeight="1" x14ac:dyDescent="0.25">
      <c r="A169" s="80"/>
      <c r="R169" s="3"/>
    </row>
    <row r="170" spans="1:18" ht="12.75" customHeight="1" x14ac:dyDescent="0.25">
      <c r="A170" s="80"/>
      <c r="R170" s="3"/>
    </row>
    <row r="171" spans="1:18" ht="12.75" customHeight="1" x14ac:dyDescent="0.25">
      <c r="A171" s="80"/>
      <c r="R171" s="3"/>
    </row>
    <row r="172" spans="1:18" ht="12.75" customHeight="1" x14ac:dyDescent="0.25">
      <c r="A172" s="80"/>
      <c r="R172" s="3"/>
    </row>
    <row r="173" spans="1:18" ht="12.75" customHeight="1" x14ac:dyDescent="0.25">
      <c r="A173" s="80"/>
      <c r="R173" s="3"/>
    </row>
    <row r="174" spans="1:18" ht="12.75" customHeight="1" x14ac:dyDescent="0.25">
      <c r="A174" s="80"/>
      <c r="R174" s="3"/>
    </row>
    <row r="175" spans="1:18" ht="12.75" customHeight="1" x14ac:dyDescent="0.25">
      <c r="A175" s="80"/>
      <c r="R175" s="3"/>
    </row>
    <row r="176" spans="1:18" ht="12.75" customHeight="1" x14ac:dyDescent="0.25">
      <c r="A176" s="80"/>
      <c r="R176" s="3"/>
    </row>
    <row r="177" spans="1:18" ht="12.75" customHeight="1" x14ac:dyDescent="0.25">
      <c r="A177" s="80"/>
      <c r="R177" s="3"/>
    </row>
    <row r="178" spans="1:18" ht="12.75" customHeight="1" x14ac:dyDescent="0.25">
      <c r="A178" s="80"/>
      <c r="R178" s="3"/>
    </row>
    <row r="179" spans="1:18" ht="12.75" customHeight="1" x14ac:dyDescent="0.25">
      <c r="A179" s="80"/>
      <c r="R179" s="3"/>
    </row>
    <row r="180" spans="1:18" ht="12.75" customHeight="1" x14ac:dyDescent="0.25">
      <c r="A180" s="80"/>
      <c r="R180" s="3"/>
    </row>
    <row r="181" spans="1:18" ht="12.75" customHeight="1" x14ac:dyDescent="0.25">
      <c r="A181" s="80"/>
      <c r="R181" s="3"/>
    </row>
    <row r="182" spans="1:18" ht="12.75" customHeight="1" x14ac:dyDescent="0.25">
      <c r="A182" s="80"/>
      <c r="R182" s="3"/>
    </row>
    <row r="183" spans="1:18" ht="12.75" customHeight="1" x14ac:dyDescent="0.25">
      <c r="A183" s="80"/>
      <c r="R183" s="3"/>
    </row>
    <row r="184" spans="1:18" ht="12.75" customHeight="1" x14ac:dyDescent="0.25">
      <c r="A184" s="80"/>
      <c r="R184" s="3"/>
    </row>
    <row r="185" spans="1:18" ht="12.75" customHeight="1" x14ac:dyDescent="0.25">
      <c r="A185" s="80"/>
      <c r="R185" s="3"/>
    </row>
    <row r="186" spans="1:18" ht="12.75" customHeight="1" x14ac:dyDescent="0.25">
      <c r="A186" s="80"/>
      <c r="R186" s="3"/>
    </row>
    <row r="187" spans="1:18" ht="12.75" customHeight="1" x14ac:dyDescent="0.25">
      <c r="A187" s="80"/>
      <c r="R187" s="3"/>
    </row>
    <row r="188" spans="1:18" ht="12.75" customHeight="1" x14ac:dyDescent="0.25">
      <c r="A188" s="80"/>
      <c r="R188" s="3"/>
    </row>
    <row r="189" spans="1:18" ht="12.75" customHeight="1" x14ac:dyDescent="0.25">
      <c r="A189" s="80"/>
      <c r="R189" s="3"/>
    </row>
    <row r="190" spans="1:18" ht="12.75" customHeight="1" x14ac:dyDescent="0.25">
      <c r="A190" s="80"/>
      <c r="R190" s="3"/>
    </row>
    <row r="191" spans="1:18" ht="12.75" customHeight="1" x14ac:dyDescent="0.25">
      <c r="A191" s="80"/>
      <c r="R191" s="3"/>
    </row>
    <row r="192" spans="1:18" ht="12.75" customHeight="1" x14ac:dyDescent="0.25">
      <c r="A192" s="80"/>
      <c r="R192" s="3"/>
    </row>
    <row r="193" spans="1:18" ht="12.75" customHeight="1" x14ac:dyDescent="0.25">
      <c r="A193" s="80"/>
      <c r="R193" s="3"/>
    </row>
    <row r="194" spans="1:18" ht="12.75" customHeight="1" x14ac:dyDescent="0.25">
      <c r="A194" s="80"/>
      <c r="R194" s="3"/>
    </row>
    <row r="195" spans="1:18" ht="12.75" customHeight="1" x14ac:dyDescent="0.25">
      <c r="A195" s="80"/>
      <c r="R195" s="3"/>
    </row>
    <row r="196" spans="1:18" ht="12.75" customHeight="1" x14ac:dyDescent="0.25">
      <c r="A196" s="80"/>
      <c r="R196" s="3"/>
    </row>
    <row r="197" spans="1:18" ht="12.75" customHeight="1" x14ac:dyDescent="0.25">
      <c r="A197" s="80"/>
      <c r="R197" s="3"/>
    </row>
    <row r="198" spans="1:18" ht="12.75" customHeight="1" x14ac:dyDescent="0.25">
      <c r="A198" s="80"/>
      <c r="R198" s="3"/>
    </row>
    <row r="199" spans="1:18" ht="12.75" customHeight="1" x14ac:dyDescent="0.25">
      <c r="A199" s="80"/>
      <c r="R199" s="3"/>
    </row>
    <row r="200" spans="1:18" ht="12.75" customHeight="1" x14ac:dyDescent="0.25">
      <c r="A200" s="80"/>
      <c r="R200" s="3"/>
    </row>
    <row r="201" spans="1:18" ht="12.75" customHeight="1" x14ac:dyDescent="0.25">
      <c r="A201" s="80"/>
      <c r="R201" s="3"/>
    </row>
    <row r="202" spans="1:18" ht="12.75" customHeight="1" x14ac:dyDescent="0.25">
      <c r="A202" s="80"/>
      <c r="R202" s="3"/>
    </row>
    <row r="203" spans="1:18" ht="12.75" customHeight="1" x14ac:dyDescent="0.25">
      <c r="A203" s="80"/>
      <c r="R203" s="3"/>
    </row>
    <row r="204" spans="1:18" ht="12.75" customHeight="1" x14ac:dyDescent="0.25">
      <c r="A204" s="80"/>
      <c r="R204" s="3"/>
    </row>
    <row r="205" spans="1:18" ht="12.75" customHeight="1" x14ac:dyDescent="0.25">
      <c r="A205" s="80"/>
      <c r="R205" s="3"/>
    </row>
    <row r="206" spans="1:18" ht="12.75" customHeight="1" x14ac:dyDescent="0.25">
      <c r="A206" s="80"/>
      <c r="R206" s="3"/>
    </row>
    <row r="207" spans="1:18" ht="12.75" customHeight="1" x14ac:dyDescent="0.25">
      <c r="A207" s="80"/>
      <c r="R207" s="3"/>
    </row>
    <row r="208" spans="1:18" ht="12.75" customHeight="1" x14ac:dyDescent="0.25">
      <c r="A208" s="80"/>
      <c r="R208" s="3"/>
    </row>
    <row r="209" spans="1:18" ht="12.75" customHeight="1" x14ac:dyDescent="0.25">
      <c r="A209" s="80"/>
      <c r="R209" s="3"/>
    </row>
    <row r="210" spans="1:18" ht="12.75" customHeight="1" x14ac:dyDescent="0.25">
      <c r="A210" s="80"/>
      <c r="R210" s="3"/>
    </row>
    <row r="211" spans="1:18" ht="12.75" customHeight="1" x14ac:dyDescent="0.25">
      <c r="A211" s="80"/>
      <c r="R211" s="3"/>
    </row>
    <row r="212" spans="1:18" ht="12.75" customHeight="1" x14ac:dyDescent="0.25">
      <c r="A212" s="80"/>
      <c r="R212" s="3"/>
    </row>
    <row r="213" spans="1:18" ht="12.75" customHeight="1" x14ac:dyDescent="0.25">
      <c r="A213" s="80"/>
      <c r="R213" s="3"/>
    </row>
    <row r="214" spans="1:18" ht="12.75" customHeight="1" x14ac:dyDescent="0.25">
      <c r="A214" s="80"/>
      <c r="R214" s="3"/>
    </row>
    <row r="215" spans="1:18" ht="12.75" customHeight="1" x14ac:dyDescent="0.25">
      <c r="A215" s="80"/>
      <c r="R215" s="3"/>
    </row>
    <row r="216" spans="1:18" ht="12.75" customHeight="1" x14ac:dyDescent="0.25">
      <c r="A216" s="80"/>
      <c r="R216" s="3"/>
    </row>
    <row r="217" spans="1:18" ht="12.75" customHeight="1" x14ac:dyDescent="0.25">
      <c r="A217" s="80"/>
      <c r="R217" s="3"/>
    </row>
    <row r="218" spans="1:18" ht="12.75" customHeight="1" x14ac:dyDescent="0.25">
      <c r="A218" s="80"/>
      <c r="R218" s="3"/>
    </row>
    <row r="219" spans="1:18" ht="12.75" customHeight="1" x14ac:dyDescent="0.25">
      <c r="A219" s="80"/>
      <c r="R219" s="3"/>
    </row>
    <row r="220" spans="1:18" ht="12.75" customHeight="1" x14ac:dyDescent="0.25">
      <c r="A220" s="80"/>
      <c r="R220" s="3"/>
    </row>
    <row r="221" spans="1:18" ht="12.75" customHeight="1" x14ac:dyDescent="0.25">
      <c r="A221" s="80"/>
      <c r="R221" s="3"/>
    </row>
    <row r="222" spans="1:18" ht="12.75" customHeight="1" x14ac:dyDescent="0.25">
      <c r="A222" s="80"/>
      <c r="R222" s="3"/>
    </row>
    <row r="223" spans="1:18" ht="12.75" customHeight="1" x14ac:dyDescent="0.25">
      <c r="A223" s="80"/>
      <c r="R223" s="3"/>
    </row>
    <row r="224" spans="1:18" ht="12.75" customHeight="1" x14ac:dyDescent="0.25">
      <c r="A224" s="80"/>
      <c r="R224" s="3"/>
    </row>
    <row r="225" spans="1:18" ht="12.75" customHeight="1" x14ac:dyDescent="0.25">
      <c r="A225" s="80"/>
      <c r="R225" s="3"/>
    </row>
    <row r="226" spans="1:18" ht="12.75" customHeight="1" x14ac:dyDescent="0.25">
      <c r="A226" s="80"/>
      <c r="R226" s="3"/>
    </row>
    <row r="227" spans="1:18" ht="12.75" customHeight="1" x14ac:dyDescent="0.25">
      <c r="A227" s="80"/>
      <c r="R227" s="3"/>
    </row>
    <row r="228" spans="1:18" ht="12.75" customHeight="1" x14ac:dyDescent="0.25">
      <c r="A228" s="80"/>
      <c r="R228" s="3"/>
    </row>
    <row r="229" spans="1:18" ht="12.75" customHeight="1" x14ac:dyDescent="0.25">
      <c r="A229" s="80"/>
      <c r="R229" s="3"/>
    </row>
    <row r="230" spans="1:18" ht="12.75" customHeight="1" x14ac:dyDescent="0.25">
      <c r="A230" s="80"/>
      <c r="R230" s="3"/>
    </row>
    <row r="231" spans="1:18" ht="12.75" customHeight="1" x14ac:dyDescent="0.25">
      <c r="A231" s="80"/>
      <c r="R231" s="3"/>
    </row>
    <row r="232" spans="1:18" ht="12.75" customHeight="1" x14ac:dyDescent="0.25">
      <c r="A232" s="80"/>
      <c r="R232" s="3"/>
    </row>
    <row r="233" spans="1:18" ht="12.75" customHeight="1" x14ac:dyDescent="0.25">
      <c r="A233" s="80"/>
      <c r="R233" s="3"/>
    </row>
    <row r="234" spans="1:18" ht="12.75" customHeight="1" x14ac:dyDescent="0.25">
      <c r="A234" s="80"/>
      <c r="R234" s="3"/>
    </row>
    <row r="235" spans="1:18" ht="12.75" customHeight="1" x14ac:dyDescent="0.25">
      <c r="A235" s="80"/>
      <c r="R235" s="3"/>
    </row>
    <row r="236" spans="1:18" ht="12.75" customHeight="1" x14ac:dyDescent="0.25">
      <c r="A236" s="80"/>
      <c r="R236" s="3"/>
    </row>
    <row r="237" spans="1:18" ht="12.75" customHeight="1" x14ac:dyDescent="0.25">
      <c r="A237" s="80"/>
      <c r="R237" s="3"/>
    </row>
    <row r="238" spans="1:18" ht="12.75" customHeight="1" x14ac:dyDescent="0.25">
      <c r="A238" s="80"/>
      <c r="R238" s="3"/>
    </row>
    <row r="239" spans="1:18" ht="12.75" customHeight="1" x14ac:dyDescent="0.25">
      <c r="A239" s="80"/>
      <c r="R239" s="3"/>
    </row>
    <row r="240" spans="1:18" ht="12.75" customHeight="1" x14ac:dyDescent="0.25">
      <c r="A240" s="80"/>
      <c r="R240" s="3"/>
    </row>
    <row r="241" spans="1:18" ht="12.75" customHeight="1" x14ac:dyDescent="0.25">
      <c r="A241" s="80"/>
      <c r="R241" s="3"/>
    </row>
    <row r="242" spans="1:18" ht="12.75" customHeight="1" x14ac:dyDescent="0.25">
      <c r="A242" s="80"/>
      <c r="R242" s="3"/>
    </row>
    <row r="243" spans="1:18" ht="12.75" customHeight="1" x14ac:dyDescent="0.25">
      <c r="A243" s="80"/>
      <c r="R243" s="3"/>
    </row>
    <row r="244" spans="1:18" ht="12.75" customHeight="1" x14ac:dyDescent="0.25">
      <c r="A244" s="80"/>
      <c r="R244" s="3"/>
    </row>
    <row r="245" spans="1:18" ht="12.75" customHeight="1" x14ac:dyDescent="0.25">
      <c r="A245" s="80"/>
      <c r="R245" s="3"/>
    </row>
    <row r="246" spans="1:18" ht="12.75" customHeight="1" x14ac:dyDescent="0.25">
      <c r="A246" s="80"/>
      <c r="R246" s="3"/>
    </row>
    <row r="247" spans="1:18" ht="12.75" customHeight="1" x14ac:dyDescent="0.25">
      <c r="A247" s="80"/>
      <c r="R247" s="3"/>
    </row>
    <row r="248" spans="1:18" ht="12.75" customHeight="1" x14ac:dyDescent="0.25">
      <c r="A248" s="80"/>
      <c r="R248" s="3"/>
    </row>
    <row r="249" spans="1:18" ht="12.75" customHeight="1" x14ac:dyDescent="0.25">
      <c r="A249" s="80"/>
      <c r="R249" s="3"/>
    </row>
    <row r="250" spans="1:18" ht="12.75" customHeight="1" x14ac:dyDescent="0.25">
      <c r="A250" s="80"/>
      <c r="R250" s="3"/>
    </row>
    <row r="251" spans="1:18" ht="12.75" customHeight="1" x14ac:dyDescent="0.25">
      <c r="A251" s="80"/>
      <c r="R251" s="3"/>
    </row>
    <row r="252" spans="1:18" ht="12.75" customHeight="1" x14ac:dyDescent="0.25">
      <c r="A252" s="80"/>
      <c r="R252" s="3"/>
    </row>
    <row r="253" spans="1:18" ht="12.75" customHeight="1" x14ac:dyDescent="0.25">
      <c r="A253" s="80"/>
      <c r="R253" s="3"/>
    </row>
    <row r="254" spans="1:18" ht="12.75" customHeight="1" x14ac:dyDescent="0.25">
      <c r="A254" s="80"/>
      <c r="R254" s="3"/>
    </row>
    <row r="255" spans="1:18" ht="12.75" customHeight="1" x14ac:dyDescent="0.25">
      <c r="A255" s="80"/>
      <c r="R255" s="3"/>
    </row>
    <row r="256" spans="1:18" ht="12.75" customHeight="1" x14ac:dyDescent="0.25">
      <c r="A256" s="80"/>
      <c r="R256" s="3"/>
    </row>
    <row r="257" spans="1:18" ht="12.75" customHeight="1" x14ac:dyDescent="0.25">
      <c r="A257" s="80"/>
      <c r="R257" s="3"/>
    </row>
    <row r="258" spans="1:18" ht="12.75" customHeight="1" x14ac:dyDescent="0.25">
      <c r="A258" s="80"/>
      <c r="R258" s="3"/>
    </row>
    <row r="259" spans="1:18" ht="12.75" customHeight="1" x14ac:dyDescent="0.25">
      <c r="A259" s="80"/>
      <c r="R259" s="3"/>
    </row>
    <row r="260" spans="1:18" ht="12.75" customHeight="1" x14ac:dyDescent="0.25">
      <c r="A260" s="80"/>
      <c r="R260" s="3"/>
    </row>
    <row r="261" spans="1:18" ht="12.75" customHeight="1" x14ac:dyDescent="0.25">
      <c r="A261" s="80"/>
      <c r="R261" s="3"/>
    </row>
    <row r="262" spans="1:18" ht="12.75" customHeight="1" x14ac:dyDescent="0.25">
      <c r="A262" s="80"/>
      <c r="R262" s="3"/>
    </row>
    <row r="263" spans="1:18" ht="12.75" customHeight="1" x14ac:dyDescent="0.25">
      <c r="A263" s="80"/>
      <c r="R263" s="3"/>
    </row>
    <row r="264" spans="1:18" ht="12.75" customHeight="1" x14ac:dyDescent="0.25">
      <c r="A264" s="80"/>
      <c r="R264" s="3"/>
    </row>
    <row r="265" spans="1:18" ht="12.75" customHeight="1" x14ac:dyDescent="0.25">
      <c r="A265" s="80"/>
      <c r="R265" s="3"/>
    </row>
    <row r="266" spans="1:18" ht="12.75" customHeight="1" x14ac:dyDescent="0.25">
      <c r="A266" s="80"/>
      <c r="R266" s="3"/>
    </row>
    <row r="267" spans="1:18" ht="12.75" customHeight="1" x14ac:dyDescent="0.25">
      <c r="A267" s="80"/>
      <c r="R267" s="3"/>
    </row>
    <row r="268" spans="1:18" ht="12.75" customHeight="1" x14ac:dyDescent="0.25">
      <c r="A268" s="80"/>
      <c r="R268" s="3"/>
    </row>
    <row r="269" spans="1:18" ht="12.75" customHeight="1" x14ac:dyDescent="0.25">
      <c r="A269" s="80"/>
      <c r="R269" s="3"/>
    </row>
    <row r="270" spans="1:18" ht="12.75" customHeight="1" x14ac:dyDescent="0.25">
      <c r="A270" s="80"/>
      <c r="R270" s="3"/>
    </row>
    <row r="271" spans="1:18" ht="12.75" customHeight="1" x14ac:dyDescent="0.25">
      <c r="A271" s="80"/>
      <c r="R271" s="3"/>
    </row>
    <row r="272" spans="1:18" ht="12.75" customHeight="1" x14ac:dyDescent="0.25">
      <c r="A272" s="80"/>
      <c r="R272" s="3"/>
    </row>
    <row r="273" spans="1:18" ht="12.75" customHeight="1" x14ac:dyDescent="0.25">
      <c r="A273" s="80"/>
      <c r="R273" s="3"/>
    </row>
    <row r="274" spans="1:18" ht="12.75" customHeight="1" x14ac:dyDescent="0.25">
      <c r="A274" s="80"/>
      <c r="R274" s="3"/>
    </row>
    <row r="275" spans="1:18" ht="12.75" customHeight="1" x14ac:dyDescent="0.25">
      <c r="A275" s="80"/>
      <c r="R275" s="3"/>
    </row>
    <row r="276" spans="1:18" ht="12.75" customHeight="1" x14ac:dyDescent="0.25">
      <c r="A276" s="80"/>
      <c r="R276" s="3"/>
    </row>
    <row r="277" spans="1:18" ht="12.75" customHeight="1" x14ac:dyDescent="0.25">
      <c r="A277" s="80"/>
      <c r="R277" s="3"/>
    </row>
    <row r="278" spans="1:18" ht="12.75" customHeight="1" x14ac:dyDescent="0.25">
      <c r="A278" s="80"/>
      <c r="R278" s="3"/>
    </row>
    <row r="279" spans="1:18" ht="12.75" customHeight="1" x14ac:dyDescent="0.25">
      <c r="A279" s="80"/>
      <c r="R279" s="3"/>
    </row>
    <row r="280" spans="1:18" ht="12.75" customHeight="1" x14ac:dyDescent="0.25">
      <c r="A280" s="80"/>
      <c r="R280" s="3"/>
    </row>
    <row r="281" spans="1:18" ht="12.75" customHeight="1" x14ac:dyDescent="0.25">
      <c r="A281" s="80"/>
      <c r="R281" s="3"/>
    </row>
    <row r="282" spans="1:18" ht="12.75" customHeight="1" x14ac:dyDescent="0.25">
      <c r="A282" s="80"/>
      <c r="R282" s="3"/>
    </row>
    <row r="283" spans="1:18" ht="12.75" customHeight="1" x14ac:dyDescent="0.25">
      <c r="A283" s="80"/>
      <c r="R283" s="3"/>
    </row>
    <row r="284" spans="1:18" ht="12.75" customHeight="1" x14ac:dyDescent="0.25">
      <c r="A284" s="80"/>
      <c r="R284" s="3"/>
    </row>
    <row r="285" spans="1:18" ht="12.75" customHeight="1" x14ac:dyDescent="0.25">
      <c r="A285" s="80"/>
      <c r="R285" s="3"/>
    </row>
    <row r="286" spans="1:18" ht="12.75" customHeight="1" x14ac:dyDescent="0.25">
      <c r="A286" s="80"/>
      <c r="R286" s="3"/>
    </row>
    <row r="287" spans="1:18" ht="12.75" customHeight="1" x14ac:dyDescent="0.25">
      <c r="A287" s="80"/>
      <c r="R287" s="3"/>
    </row>
    <row r="288" spans="1:18" ht="12.75" customHeight="1" x14ac:dyDescent="0.25">
      <c r="A288" s="80"/>
      <c r="R288" s="3"/>
    </row>
    <row r="289" spans="1:18" ht="12.75" customHeight="1" x14ac:dyDescent="0.25">
      <c r="A289" s="80"/>
      <c r="R289" s="3"/>
    </row>
    <row r="290" spans="1:18" ht="12.75" customHeight="1" x14ac:dyDescent="0.25">
      <c r="A290" s="80"/>
      <c r="R290" s="3"/>
    </row>
    <row r="291" spans="1:18" ht="12.75" customHeight="1" x14ac:dyDescent="0.25">
      <c r="A291" s="80"/>
      <c r="R291" s="3"/>
    </row>
    <row r="292" spans="1:18" ht="12.75" customHeight="1" x14ac:dyDescent="0.25">
      <c r="A292" s="80"/>
      <c r="R292" s="3"/>
    </row>
    <row r="293" spans="1:18" ht="12.75" customHeight="1" x14ac:dyDescent="0.25">
      <c r="A293" s="80"/>
      <c r="R293" s="3"/>
    </row>
    <row r="294" spans="1:18" ht="12.75" customHeight="1" x14ac:dyDescent="0.25">
      <c r="A294" s="80"/>
      <c r="R294" s="3"/>
    </row>
    <row r="295" spans="1:18" ht="12.75" customHeight="1" x14ac:dyDescent="0.25">
      <c r="A295" s="80"/>
      <c r="R295" s="3"/>
    </row>
    <row r="296" spans="1:18" ht="12.75" customHeight="1" x14ac:dyDescent="0.25">
      <c r="A296" s="80"/>
      <c r="R296" s="3"/>
    </row>
    <row r="297" spans="1:18" ht="12.75" customHeight="1" x14ac:dyDescent="0.25">
      <c r="A297" s="80"/>
      <c r="R297" s="3"/>
    </row>
    <row r="298" spans="1:18" ht="12.75" customHeight="1" x14ac:dyDescent="0.25">
      <c r="A298" s="80"/>
      <c r="R298" s="3"/>
    </row>
    <row r="299" spans="1:18" ht="12.75" customHeight="1" x14ac:dyDescent="0.25">
      <c r="A299" s="80"/>
      <c r="R299" s="3"/>
    </row>
    <row r="300" spans="1:18" ht="12.75" customHeight="1" x14ac:dyDescent="0.25">
      <c r="A300" s="80"/>
      <c r="R300" s="3"/>
    </row>
    <row r="301" spans="1:18" ht="12.75" customHeight="1" x14ac:dyDescent="0.25">
      <c r="A301" s="80"/>
      <c r="R301" s="3"/>
    </row>
    <row r="302" spans="1:18" ht="12.75" customHeight="1" x14ac:dyDescent="0.25">
      <c r="A302" s="80"/>
      <c r="R302" s="3"/>
    </row>
    <row r="303" spans="1:18" ht="12.75" customHeight="1" x14ac:dyDescent="0.25">
      <c r="A303" s="80"/>
      <c r="R303" s="3"/>
    </row>
    <row r="304" spans="1:18" ht="12.75" customHeight="1" x14ac:dyDescent="0.25">
      <c r="A304" s="80"/>
      <c r="R304" s="3"/>
    </row>
    <row r="305" spans="1:18" ht="12.75" customHeight="1" x14ac:dyDescent="0.25">
      <c r="A305" s="80"/>
      <c r="R305" s="3"/>
    </row>
    <row r="306" spans="1:18" ht="12.75" customHeight="1" x14ac:dyDescent="0.25">
      <c r="A306" s="80"/>
      <c r="R306" s="3"/>
    </row>
    <row r="307" spans="1:18" ht="12.75" customHeight="1" x14ac:dyDescent="0.25">
      <c r="A307" s="80"/>
      <c r="R307" s="3"/>
    </row>
    <row r="308" spans="1:18" ht="12.75" customHeight="1" x14ac:dyDescent="0.25">
      <c r="A308" s="80"/>
      <c r="R308" s="3"/>
    </row>
    <row r="309" spans="1:18" ht="12.75" customHeight="1" x14ac:dyDescent="0.25">
      <c r="A309" s="80"/>
      <c r="R309" s="3"/>
    </row>
    <row r="310" spans="1:18" ht="12.75" customHeight="1" x14ac:dyDescent="0.25">
      <c r="A310" s="80"/>
      <c r="R310" s="3"/>
    </row>
    <row r="311" spans="1:18" ht="12.75" customHeight="1" x14ac:dyDescent="0.25">
      <c r="A311" s="80"/>
      <c r="R311" s="3"/>
    </row>
    <row r="312" spans="1:18" ht="12.75" customHeight="1" x14ac:dyDescent="0.25">
      <c r="A312" s="80"/>
      <c r="R312" s="3"/>
    </row>
    <row r="313" spans="1:18" ht="12.75" customHeight="1" x14ac:dyDescent="0.25">
      <c r="A313" s="80"/>
      <c r="R313" s="3"/>
    </row>
    <row r="314" spans="1:18" ht="12.75" customHeight="1" x14ac:dyDescent="0.25">
      <c r="A314" s="80"/>
      <c r="R314" s="3"/>
    </row>
    <row r="315" spans="1:18" ht="12.75" customHeight="1" x14ac:dyDescent="0.25">
      <c r="A315" s="80"/>
      <c r="R315" s="3"/>
    </row>
    <row r="316" spans="1:18" ht="12.75" customHeight="1" x14ac:dyDescent="0.25">
      <c r="A316" s="80"/>
      <c r="R316" s="3"/>
    </row>
    <row r="317" spans="1:18" ht="12.75" customHeight="1" x14ac:dyDescent="0.25">
      <c r="A317" s="80"/>
      <c r="R317" s="3"/>
    </row>
    <row r="318" spans="1:18" ht="12.75" customHeight="1" x14ac:dyDescent="0.25">
      <c r="A318" s="80"/>
      <c r="R318" s="3"/>
    </row>
    <row r="319" spans="1:18" ht="12.75" customHeight="1" x14ac:dyDescent="0.25">
      <c r="A319" s="80"/>
      <c r="R319" s="3"/>
    </row>
    <row r="320" spans="1:18" ht="12.75" customHeight="1" x14ac:dyDescent="0.25">
      <c r="A320" s="80"/>
      <c r="R320" s="3"/>
    </row>
    <row r="321" spans="1:18" ht="12.75" customHeight="1" x14ac:dyDescent="0.25">
      <c r="A321" s="80"/>
      <c r="R321" s="3"/>
    </row>
    <row r="322" spans="1:18" ht="12.75" customHeight="1" x14ac:dyDescent="0.25">
      <c r="A322" s="80"/>
      <c r="R322" s="3"/>
    </row>
    <row r="323" spans="1:18" ht="12.75" customHeight="1" x14ac:dyDescent="0.25">
      <c r="A323" s="80"/>
      <c r="R323" s="3"/>
    </row>
    <row r="324" spans="1:18" ht="12.75" customHeight="1" x14ac:dyDescent="0.25">
      <c r="A324" s="80"/>
      <c r="R324" s="3"/>
    </row>
    <row r="325" spans="1:18" ht="12.75" customHeight="1" x14ac:dyDescent="0.25">
      <c r="A325" s="80"/>
      <c r="R325" s="3"/>
    </row>
    <row r="326" spans="1:18" ht="12.75" customHeight="1" x14ac:dyDescent="0.25">
      <c r="A326" s="80"/>
      <c r="R326" s="3"/>
    </row>
    <row r="327" spans="1:18" ht="12.75" customHeight="1" x14ac:dyDescent="0.25">
      <c r="A327" s="80"/>
      <c r="R327" s="3"/>
    </row>
    <row r="328" spans="1:18" ht="12.75" customHeight="1" x14ac:dyDescent="0.25">
      <c r="A328" s="80"/>
      <c r="R328" s="3"/>
    </row>
    <row r="329" spans="1:18" ht="12.75" customHeight="1" x14ac:dyDescent="0.25">
      <c r="A329" s="80"/>
      <c r="R329" s="3"/>
    </row>
    <row r="330" spans="1:18" ht="12.75" customHeight="1" x14ac:dyDescent="0.25">
      <c r="A330" s="80"/>
      <c r="R330" s="3"/>
    </row>
    <row r="331" spans="1:18" ht="12.75" customHeight="1" x14ac:dyDescent="0.25">
      <c r="A331" s="80"/>
      <c r="R331" s="3"/>
    </row>
    <row r="332" spans="1:18" ht="12.75" customHeight="1" x14ac:dyDescent="0.25">
      <c r="A332" s="80"/>
      <c r="R332" s="3"/>
    </row>
    <row r="333" spans="1:18" ht="12.75" customHeight="1" x14ac:dyDescent="0.25">
      <c r="A333" s="80"/>
      <c r="R333" s="3"/>
    </row>
    <row r="334" spans="1:18" ht="12.75" customHeight="1" x14ac:dyDescent="0.25">
      <c r="A334" s="80"/>
      <c r="R334" s="3"/>
    </row>
    <row r="335" spans="1:18" ht="12.75" customHeight="1" x14ac:dyDescent="0.25">
      <c r="A335" s="80"/>
      <c r="R335" s="3"/>
    </row>
    <row r="336" spans="1:18" ht="12.75" customHeight="1" x14ac:dyDescent="0.25">
      <c r="A336" s="80"/>
      <c r="R336" s="3"/>
    </row>
    <row r="337" spans="1:18" ht="12.75" customHeight="1" x14ac:dyDescent="0.25">
      <c r="A337" s="80"/>
      <c r="R337" s="3"/>
    </row>
    <row r="338" spans="1:18" ht="12.75" customHeight="1" x14ac:dyDescent="0.25">
      <c r="A338" s="80"/>
      <c r="R338" s="3"/>
    </row>
    <row r="339" spans="1:18" ht="12.75" customHeight="1" x14ac:dyDescent="0.25">
      <c r="A339" s="80"/>
      <c r="R339" s="3"/>
    </row>
    <row r="340" spans="1:18" ht="12.75" customHeight="1" x14ac:dyDescent="0.25">
      <c r="A340" s="80"/>
      <c r="R340" s="3"/>
    </row>
    <row r="341" spans="1:18" ht="12.75" customHeight="1" x14ac:dyDescent="0.25">
      <c r="A341" s="80"/>
      <c r="R341" s="3"/>
    </row>
    <row r="342" spans="1:18" ht="12.75" customHeight="1" x14ac:dyDescent="0.25">
      <c r="A342" s="80"/>
      <c r="R342" s="3"/>
    </row>
    <row r="343" spans="1:18" ht="12.75" customHeight="1" x14ac:dyDescent="0.25">
      <c r="A343" s="80"/>
      <c r="R343" s="3"/>
    </row>
    <row r="344" spans="1:18" ht="12.75" customHeight="1" x14ac:dyDescent="0.25">
      <c r="A344" s="80"/>
      <c r="R344" s="3"/>
    </row>
    <row r="345" spans="1:18" ht="12.75" customHeight="1" x14ac:dyDescent="0.25">
      <c r="A345" s="80"/>
      <c r="R345" s="3"/>
    </row>
    <row r="346" spans="1:18" ht="12.75" customHeight="1" x14ac:dyDescent="0.25">
      <c r="A346" s="80"/>
      <c r="R346" s="3"/>
    </row>
    <row r="347" spans="1:18" ht="12.75" customHeight="1" x14ac:dyDescent="0.25">
      <c r="A347" s="80"/>
      <c r="R347" s="3"/>
    </row>
    <row r="348" spans="1:18" ht="12.75" customHeight="1" x14ac:dyDescent="0.25">
      <c r="A348" s="80"/>
      <c r="R348" s="3"/>
    </row>
    <row r="349" spans="1:18" ht="12.75" customHeight="1" x14ac:dyDescent="0.25">
      <c r="A349" s="80"/>
      <c r="R349" s="3"/>
    </row>
    <row r="350" spans="1:18" ht="12.75" customHeight="1" x14ac:dyDescent="0.25">
      <c r="A350" s="80"/>
      <c r="R350" s="3"/>
    </row>
    <row r="351" spans="1:18" ht="12.75" customHeight="1" x14ac:dyDescent="0.25">
      <c r="A351" s="80"/>
      <c r="R351" s="3"/>
    </row>
    <row r="352" spans="1:18" ht="12.75" customHeight="1" x14ac:dyDescent="0.25">
      <c r="A352" s="80"/>
      <c r="R352" s="3"/>
    </row>
    <row r="353" spans="1:18" ht="12.75" customHeight="1" x14ac:dyDescent="0.25">
      <c r="A353" s="80"/>
      <c r="R353" s="3"/>
    </row>
    <row r="354" spans="1:18" ht="12.75" customHeight="1" x14ac:dyDescent="0.25">
      <c r="A354" s="80"/>
      <c r="R354" s="3"/>
    </row>
    <row r="355" spans="1:18" ht="12.75" customHeight="1" x14ac:dyDescent="0.25">
      <c r="A355" s="80"/>
      <c r="R355" s="3"/>
    </row>
    <row r="356" spans="1:18" ht="12.75" customHeight="1" x14ac:dyDescent="0.25">
      <c r="A356" s="80"/>
      <c r="R356" s="3"/>
    </row>
    <row r="357" spans="1:18" ht="12.75" customHeight="1" x14ac:dyDescent="0.25">
      <c r="A357" s="80"/>
      <c r="R357" s="3"/>
    </row>
    <row r="358" spans="1:18" ht="12.75" customHeight="1" x14ac:dyDescent="0.25">
      <c r="A358" s="80"/>
      <c r="R358" s="3"/>
    </row>
    <row r="359" spans="1:18" ht="12.75" customHeight="1" x14ac:dyDescent="0.25">
      <c r="A359" s="80"/>
      <c r="R359" s="3"/>
    </row>
    <row r="360" spans="1:18" ht="12.75" customHeight="1" x14ac:dyDescent="0.25">
      <c r="A360" s="80"/>
      <c r="R360" s="3"/>
    </row>
    <row r="361" spans="1:18" ht="12.75" customHeight="1" x14ac:dyDescent="0.25">
      <c r="A361" s="80"/>
      <c r="R361" s="3"/>
    </row>
    <row r="362" spans="1:18" ht="12.75" customHeight="1" x14ac:dyDescent="0.25">
      <c r="A362" s="80"/>
      <c r="R362" s="3"/>
    </row>
    <row r="363" spans="1:18" ht="12.75" customHeight="1" x14ac:dyDescent="0.25">
      <c r="A363" s="80"/>
      <c r="R363" s="3"/>
    </row>
    <row r="364" spans="1:18" ht="12.75" customHeight="1" x14ac:dyDescent="0.25">
      <c r="A364" s="80"/>
      <c r="R364" s="3"/>
    </row>
    <row r="365" spans="1:18" ht="12.75" customHeight="1" x14ac:dyDescent="0.25">
      <c r="A365" s="80"/>
      <c r="R365" s="3"/>
    </row>
    <row r="366" spans="1:18" ht="12.75" customHeight="1" x14ac:dyDescent="0.25">
      <c r="A366" s="80"/>
      <c r="R366" s="3"/>
    </row>
    <row r="367" spans="1:18" ht="12.75" customHeight="1" x14ac:dyDescent="0.25">
      <c r="A367" s="80"/>
      <c r="R367" s="3"/>
    </row>
    <row r="368" spans="1:18" ht="12.75" customHeight="1" x14ac:dyDescent="0.25">
      <c r="A368" s="80"/>
      <c r="R368" s="3"/>
    </row>
    <row r="369" spans="1:18" ht="12.75" customHeight="1" x14ac:dyDescent="0.25">
      <c r="A369" s="80"/>
      <c r="R369" s="3"/>
    </row>
    <row r="370" spans="1:18" ht="12.75" customHeight="1" x14ac:dyDescent="0.25">
      <c r="A370" s="80"/>
      <c r="R370" s="3"/>
    </row>
    <row r="371" spans="1:18" ht="12.75" customHeight="1" x14ac:dyDescent="0.25">
      <c r="A371" s="80"/>
      <c r="R371" s="3"/>
    </row>
    <row r="372" spans="1:18" ht="12.75" customHeight="1" x14ac:dyDescent="0.25">
      <c r="A372" s="80"/>
      <c r="R372" s="3"/>
    </row>
    <row r="373" spans="1:18" ht="12.75" customHeight="1" x14ac:dyDescent="0.25">
      <c r="A373" s="80"/>
      <c r="R373" s="3"/>
    </row>
    <row r="374" spans="1:18" ht="12.75" customHeight="1" x14ac:dyDescent="0.25">
      <c r="A374" s="80"/>
      <c r="R374" s="3"/>
    </row>
    <row r="375" spans="1:18" ht="12.75" customHeight="1" x14ac:dyDescent="0.25">
      <c r="A375" s="80"/>
      <c r="R375" s="3"/>
    </row>
    <row r="376" spans="1:18" ht="12.75" customHeight="1" x14ac:dyDescent="0.25">
      <c r="A376" s="80"/>
      <c r="R376" s="3"/>
    </row>
    <row r="377" spans="1:18" ht="12.75" customHeight="1" x14ac:dyDescent="0.25">
      <c r="A377" s="80"/>
      <c r="R377" s="3"/>
    </row>
    <row r="378" spans="1:18" ht="12.75" customHeight="1" x14ac:dyDescent="0.25">
      <c r="A378" s="80"/>
      <c r="R378" s="3"/>
    </row>
    <row r="379" spans="1:18" ht="12.75" customHeight="1" x14ac:dyDescent="0.25">
      <c r="A379" s="80"/>
      <c r="R379" s="3"/>
    </row>
    <row r="380" spans="1:18" ht="12.75" customHeight="1" x14ac:dyDescent="0.25">
      <c r="A380" s="80"/>
      <c r="R380" s="3"/>
    </row>
    <row r="381" spans="1:18" ht="12.75" customHeight="1" x14ac:dyDescent="0.25">
      <c r="A381" s="80"/>
      <c r="R381" s="3"/>
    </row>
    <row r="382" spans="1:18" ht="12.75" customHeight="1" x14ac:dyDescent="0.25">
      <c r="A382" s="80"/>
      <c r="R382" s="3"/>
    </row>
    <row r="383" spans="1:18" ht="12.75" customHeight="1" x14ac:dyDescent="0.25">
      <c r="A383" s="80"/>
      <c r="R383" s="3"/>
    </row>
    <row r="384" spans="1:18" ht="12.75" customHeight="1" x14ac:dyDescent="0.25">
      <c r="A384" s="80"/>
      <c r="R384" s="3"/>
    </row>
    <row r="385" spans="1:18" ht="12.75" customHeight="1" x14ac:dyDescent="0.25">
      <c r="A385" s="80"/>
      <c r="R385" s="3"/>
    </row>
    <row r="386" spans="1:18" ht="12.75" customHeight="1" x14ac:dyDescent="0.25">
      <c r="A386" s="80"/>
      <c r="R386" s="3"/>
    </row>
    <row r="387" spans="1:18" ht="12.75" customHeight="1" x14ac:dyDescent="0.25">
      <c r="A387" s="80"/>
      <c r="R387" s="3"/>
    </row>
    <row r="388" spans="1:18" ht="12.75" customHeight="1" x14ac:dyDescent="0.25">
      <c r="A388" s="80"/>
      <c r="R388" s="3"/>
    </row>
    <row r="389" spans="1:18" ht="12.75" customHeight="1" x14ac:dyDescent="0.25">
      <c r="A389" s="80"/>
      <c r="R389" s="3"/>
    </row>
    <row r="390" spans="1:18" ht="12.75" customHeight="1" x14ac:dyDescent="0.25">
      <c r="A390" s="80"/>
      <c r="R390" s="3"/>
    </row>
    <row r="391" spans="1:18" ht="12.75" customHeight="1" x14ac:dyDescent="0.25">
      <c r="A391" s="80"/>
      <c r="R391" s="3"/>
    </row>
    <row r="392" spans="1:18" ht="12.75" customHeight="1" x14ac:dyDescent="0.25">
      <c r="A392" s="80"/>
      <c r="R392" s="3"/>
    </row>
    <row r="393" spans="1:18" ht="12.75" customHeight="1" x14ac:dyDescent="0.25">
      <c r="A393" s="80"/>
      <c r="R393" s="3"/>
    </row>
    <row r="394" spans="1:18" ht="12.75" customHeight="1" x14ac:dyDescent="0.25">
      <c r="A394" s="80"/>
      <c r="R394" s="3"/>
    </row>
    <row r="395" spans="1:18" ht="12.75" customHeight="1" x14ac:dyDescent="0.25">
      <c r="A395" s="80"/>
      <c r="R395" s="3"/>
    </row>
    <row r="396" spans="1:18" ht="12.75" customHeight="1" x14ac:dyDescent="0.25">
      <c r="A396" s="80"/>
      <c r="R396" s="3"/>
    </row>
    <row r="397" spans="1:18" ht="12.75" customHeight="1" x14ac:dyDescent="0.25">
      <c r="A397" s="80"/>
      <c r="R397" s="3"/>
    </row>
    <row r="398" spans="1:18" ht="12.75" customHeight="1" x14ac:dyDescent="0.25">
      <c r="A398" s="80"/>
      <c r="R398" s="3"/>
    </row>
    <row r="399" spans="1:18" ht="12.75" customHeight="1" x14ac:dyDescent="0.25">
      <c r="A399" s="80"/>
      <c r="R399" s="3"/>
    </row>
    <row r="400" spans="1:18" ht="12.75" customHeight="1" x14ac:dyDescent="0.25">
      <c r="A400" s="80"/>
      <c r="R400" s="3"/>
    </row>
    <row r="401" spans="1:18" ht="12.75" customHeight="1" x14ac:dyDescent="0.25">
      <c r="A401" s="80"/>
      <c r="R401" s="3"/>
    </row>
    <row r="402" spans="1:18" ht="12.75" customHeight="1" x14ac:dyDescent="0.25">
      <c r="A402" s="80"/>
      <c r="R402" s="3"/>
    </row>
    <row r="403" spans="1:18" ht="12.75" customHeight="1" x14ac:dyDescent="0.25">
      <c r="A403" s="80"/>
      <c r="R403" s="3"/>
    </row>
    <row r="404" spans="1:18" ht="12.75" customHeight="1" x14ac:dyDescent="0.25">
      <c r="A404" s="80"/>
      <c r="R404" s="3"/>
    </row>
    <row r="405" spans="1:18" ht="12.75" customHeight="1" x14ac:dyDescent="0.25">
      <c r="A405" s="80"/>
      <c r="R405" s="3"/>
    </row>
    <row r="406" spans="1:18" ht="12.75" customHeight="1" x14ac:dyDescent="0.25">
      <c r="A406" s="80"/>
      <c r="R406" s="3"/>
    </row>
    <row r="407" spans="1:18" ht="12.75" customHeight="1" x14ac:dyDescent="0.25">
      <c r="A407" s="80"/>
      <c r="R407" s="3"/>
    </row>
    <row r="408" spans="1:18" ht="12.75" customHeight="1" x14ac:dyDescent="0.25">
      <c r="A408" s="80"/>
      <c r="R408" s="3"/>
    </row>
    <row r="409" spans="1:18" ht="12.75" customHeight="1" x14ac:dyDescent="0.25">
      <c r="A409" s="80"/>
      <c r="R409" s="3"/>
    </row>
    <row r="410" spans="1:18" ht="12.75" customHeight="1" x14ac:dyDescent="0.25">
      <c r="A410" s="80"/>
      <c r="R410" s="3"/>
    </row>
    <row r="411" spans="1:18" ht="12.75" customHeight="1" x14ac:dyDescent="0.25">
      <c r="A411" s="80"/>
      <c r="R411" s="3"/>
    </row>
    <row r="412" spans="1:18" ht="12.75" customHeight="1" x14ac:dyDescent="0.25">
      <c r="A412" s="80"/>
      <c r="R412" s="3"/>
    </row>
    <row r="413" spans="1:18" ht="12.75" customHeight="1" x14ac:dyDescent="0.25">
      <c r="A413" s="80"/>
      <c r="R413" s="3"/>
    </row>
    <row r="414" spans="1:18" ht="12.75" customHeight="1" x14ac:dyDescent="0.25">
      <c r="A414" s="80"/>
      <c r="R414" s="3"/>
    </row>
    <row r="415" spans="1:18" ht="12.75" customHeight="1" x14ac:dyDescent="0.25">
      <c r="A415" s="80"/>
      <c r="R415" s="3"/>
    </row>
    <row r="416" spans="1:18" ht="12.75" customHeight="1" x14ac:dyDescent="0.25">
      <c r="A416" s="80"/>
      <c r="R416" s="3"/>
    </row>
    <row r="417" spans="1:18" ht="12.75" customHeight="1" x14ac:dyDescent="0.25">
      <c r="A417" s="80"/>
      <c r="R417" s="3"/>
    </row>
    <row r="418" spans="1:18" ht="12.75" customHeight="1" x14ac:dyDescent="0.25">
      <c r="A418" s="80"/>
      <c r="R418" s="3"/>
    </row>
    <row r="419" spans="1:18" ht="12.75" customHeight="1" x14ac:dyDescent="0.25">
      <c r="A419" s="80"/>
      <c r="R419" s="3"/>
    </row>
    <row r="420" spans="1:18" ht="12.75" customHeight="1" x14ac:dyDescent="0.25">
      <c r="A420" s="80"/>
      <c r="R420" s="3"/>
    </row>
    <row r="421" spans="1:18" ht="12.75" customHeight="1" x14ac:dyDescent="0.25">
      <c r="A421" s="80"/>
      <c r="R421" s="3"/>
    </row>
    <row r="422" spans="1:18" ht="12.75" customHeight="1" x14ac:dyDescent="0.25">
      <c r="A422" s="80"/>
      <c r="R422" s="3"/>
    </row>
    <row r="423" spans="1:18" ht="12.75" customHeight="1" x14ac:dyDescent="0.25">
      <c r="A423" s="80"/>
      <c r="R423" s="3"/>
    </row>
    <row r="424" spans="1:18" ht="12.75" customHeight="1" x14ac:dyDescent="0.25">
      <c r="A424" s="80"/>
      <c r="R424" s="3"/>
    </row>
    <row r="425" spans="1:18" ht="12.75" customHeight="1" x14ac:dyDescent="0.25">
      <c r="A425" s="80"/>
      <c r="R425" s="3"/>
    </row>
    <row r="426" spans="1:18" ht="12.75" customHeight="1" x14ac:dyDescent="0.25">
      <c r="A426" s="80"/>
      <c r="R426" s="3"/>
    </row>
    <row r="427" spans="1:18" ht="12.75" customHeight="1" x14ac:dyDescent="0.25">
      <c r="A427" s="80"/>
      <c r="R427" s="3"/>
    </row>
    <row r="428" spans="1:18" ht="12.75" customHeight="1" x14ac:dyDescent="0.25">
      <c r="A428" s="80"/>
      <c r="R428" s="3"/>
    </row>
    <row r="429" spans="1:18" ht="12.75" customHeight="1" x14ac:dyDescent="0.25">
      <c r="A429" s="80"/>
      <c r="R429" s="3"/>
    </row>
    <row r="430" spans="1:18" ht="12.75" customHeight="1" x14ac:dyDescent="0.25">
      <c r="A430" s="80"/>
      <c r="R430" s="3"/>
    </row>
    <row r="431" spans="1:18" ht="12.75" customHeight="1" x14ac:dyDescent="0.25">
      <c r="A431" s="80"/>
      <c r="R431" s="3"/>
    </row>
    <row r="432" spans="1:18" ht="12.75" customHeight="1" x14ac:dyDescent="0.25">
      <c r="A432" s="80"/>
      <c r="R432" s="3"/>
    </row>
    <row r="433" spans="1:18" ht="12.75" customHeight="1" x14ac:dyDescent="0.25">
      <c r="A433" s="80"/>
      <c r="R433" s="3"/>
    </row>
    <row r="434" spans="1:18" ht="12.75" customHeight="1" x14ac:dyDescent="0.25">
      <c r="A434" s="80"/>
      <c r="R434" s="3"/>
    </row>
    <row r="435" spans="1:18" ht="12.75" customHeight="1" x14ac:dyDescent="0.25">
      <c r="A435" s="80"/>
      <c r="R435" s="3"/>
    </row>
    <row r="436" spans="1:18" ht="12.75" customHeight="1" x14ac:dyDescent="0.25">
      <c r="A436" s="80"/>
      <c r="R436" s="3"/>
    </row>
    <row r="437" spans="1:18" ht="12.75" customHeight="1" x14ac:dyDescent="0.25">
      <c r="A437" s="80"/>
      <c r="R437" s="3"/>
    </row>
    <row r="438" spans="1:18" ht="12.75" customHeight="1" x14ac:dyDescent="0.25">
      <c r="A438" s="80"/>
      <c r="R438" s="3"/>
    </row>
    <row r="439" spans="1:18" ht="12.75" customHeight="1" x14ac:dyDescent="0.25">
      <c r="A439" s="80"/>
      <c r="R439" s="3"/>
    </row>
    <row r="440" spans="1:18" ht="12.75" customHeight="1" x14ac:dyDescent="0.25">
      <c r="A440" s="80"/>
      <c r="R440" s="3"/>
    </row>
    <row r="441" spans="1:18" ht="12.75" customHeight="1" x14ac:dyDescent="0.25">
      <c r="A441" s="80"/>
      <c r="R441" s="3"/>
    </row>
    <row r="442" spans="1:18" ht="12.75" customHeight="1" x14ac:dyDescent="0.25">
      <c r="A442" s="80"/>
      <c r="R442" s="3"/>
    </row>
    <row r="443" spans="1:18" ht="12.75" customHeight="1" x14ac:dyDescent="0.25">
      <c r="A443" s="80"/>
      <c r="R443" s="3"/>
    </row>
    <row r="444" spans="1:18" ht="12.75" customHeight="1" x14ac:dyDescent="0.25">
      <c r="A444" s="80"/>
      <c r="R444" s="3"/>
    </row>
    <row r="445" spans="1:18" ht="12.75" customHeight="1" x14ac:dyDescent="0.25">
      <c r="A445" s="80"/>
      <c r="R445" s="3"/>
    </row>
    <row r="446" spans="1:18" ht="12.75" customHeight="1" x14ac:dyDescent="0.25">
      <c r="A446" s="80"/>
      <c r="R446" s="3"/>
    </row>
    <row r="447" spans="1:18" ht="12.75" customHeight="1" x14ac:dyDescent="0.25">
      <c r="A447" s="80"/>
      <c r="R447" s="3"/>
    </row>
    <row r="448" spans="1:18" ht="12.75" customHeight="1" x14ac:dyDescent="0.25">
      <c r="A448" s="80"/>
      <c r="R448" s="3"/>
    </row>
    <row r="449" spans="1:18" ht="12.75" customHeight="1" x14ac:dyDescent="0.25">
      <c r="A449" s="80"/>
      <c r="R449" s="3"/>
    </row>
    <row r="450" spans="1:18" ht="12.75" customHeight="1" x14ac:dyDescent="0.25">
      <c r="A450" s="80"/>
      <c r="R450" s="3"/>
    </row>
    <row r="451" spans="1:18" ht="12.75" customHeight="1" x14ac:dyDescent="0.25">
      <c r="A451" s="80"/>
      <c r="R451" s="3"/>
    </row>
    <row r="452" spans="1:18" ht="12.75" customHeight="1" x14ac:dyDescent="0.25">
      <c r="A452" s="80"/>
      <c r="R452" s="3"/>
    </row>
    <row r="453" spans="1:18" ht="12.75" customHeight="1" x14ac:dyDescent="0.25">
      <c r="A453" s="80"/>
      <c r="R453" s="3"/>
    </row>
    <row r="454" spans="1:18" ht="12.75" customHeight="1" x14ac:dyDescent="0.25">
      <c r="A454" s="80"/>
      <c r="R454" s="3"/>
    </row>
    <row r="455" spans="1:18" ht="12.75" customHeight="1" x14ac:dyDescent="0.25">
      <c r="A455" s="80"/>
      <c r="R455" s="3"/>
    </row>
    <row r="456" spans="1:18" ht="12.75" customHeight="1" x14ac:dyDescent="0.25">
      <c r="A456" s="80"/>
      <c r="R456" s="3"/>
    </row>
    <row r="457" spans="1:18" ht="12.75" customHeight="1" x14ac:dyDescent="0.25">
      <c r="A457" s="80"/>
      <c r="R457" s="3"/>
    </row>
    <row r="458" spans="1:18" ht="12.75" customHeight="1" x14ac:dyDescent="0.25">
      <c r="A458" s="80"/>
      <c r="R458" s="3"/>
    </row>
    <row r="459" spans="1:18" ht="12.75" customHeight="1" x14ac:dyDescent="0.25">
      <c r="A459" s="80"/>
      <c r="R459" s="3"/>
    </row>
    <row r="460" spans="1:18" ht="12.75" customHeight="1" x14ac:dyDescent="0.25">
      <c r="A460" s="80"/>
      <c r="R460" s="3"/>
    </row>
    <row r="461" spans="1:18" ht="12.75" customHeight="1" x14ac:dyDescent="0.25">
      <c r="A461" s="80"/>
      <c r="R461" s="3"/>
    </row>
    <row r="462" spans="1:18" ht="12.75" customHeight="1" x14ac:dyDescent="0.25">
      <c r="A462" s="80"/>
      <c r="R462" s="3"/>
    </row>
    <row r="463" spans="1:18" ht="12.75" customHeight="1" x14ac:dyDescent="0.25">
      <c r="A463" s="80"/>
      <c r="R463" s="3"/>
    </row>
    <row r="464" spans="1:18" ht="12.75" customHeight="1" x14ac:dyDescent="0.25">
      <c r="A464" s="80"/>
      <c r="R464" s="3"/>
    </row>
    <row r="465" spans="1:18" ht="12.75" customHeight="1" x14ac:dyDescent="0.25">
      <c r="A465" s="80"/>
      <c r="R465" s="3"/>
    </row>
    <row r="466" spans="1:18" ht="12.75" customHeight="1" x14ac:dyDescent="0.25">
      <c r="A466" s="80"/>
      <c r="R466" s="3"/>
    </row>
    <row r="467" spans="1:18" ht="12.75" customHeight="1" x14ac:dyDescent="0.25">
      <c r="A467" s="80"/>
      <c r="R467" s="3"/>
    </row>
    <row r="468" spans="1:18" ht="12.75" customHeight="1" x14ac:dyDescent="0.25">
      <c r="A468" s="80"/>
      <c r="R468" s="3"/>
    </row>
    <row r="469" spans="1:18" ht="12.75" customHeight="1" x14ac:dyDescent="0.25">
      <c r="A469" s="80"/>
      <c r="R469" s="3"/>
    </row>
    <row r="470" spans="1:18" ht="12.75" customHeight="1" x14ac:dyDescent="0.25">
      <c r="A470" s="80"/>
      <c r="R470" s="3"/>
    </row>
    <row r="471" spans="1:18" ht="12.75" customHeight="1" x14ac:dyDescent="0.25">
      <c r="A471" s="80"/>
      <c r="R471" s="3"/>
    </row>
    <row r="472" spans="1:18" ht="12.75" customHeight="1" x14ac:dyDescent="0.25">
      <c r="A472" s="80"/>
      <c r="R472" s="3"/>
    </row>
    <row r="473" spans="1:18" ht="12.75" customHeight="1" x14ac:dyDescent="0.25">
      <c r="A473" s="80"/>
      <c r="R473" s="3"/>
    </row>
    <row r="474" spans="1:18" ht="12.75" customHeight="1" x14ac:dyDescent="0.25">
      <c r="A474" s="80"/>
      <c r="R474" s="3"/>
    </row>
    <row r="475" spans="1:18" ht="12.75" customHeight="1" x14ac:dyDescent="0.25">
      <c r="A475" s="80"/>
      <c r="R475" s="3"/>
    </row>
    <row r="476" spans="1:18" ht="12.75" customHeight="1" x14ac:dyDescent="0.25">
      <c r="A476" s="80"/>
      <c r="R476" s="3"/>
    </row>
    <row r="477" spans="1:18" ht="12.75" customHeight="1" x14ac:dyDescent="0.25">
      <c r="A477" s="80"/>
      <c r="R477" s="3"/>
    </row>
    <row r="478" spans="1:18" ht="12.75" customHeight="1" x14ac:dyDescent="0.25">
      <c r="A478" s="80"/>
      <c r="R478" s="3"/>
    </row>
    <row r="479" spans="1:18" ht="12.75" customHeight="1" x14ac:dyDescent="0.25">
      <c r="A479" s="80"/>
      <c r="R479" s="3"/>
    </row>
    <row r="480" spans="1:18" ht="12.75" customHeight="1" x14ac:dyDescent="0.25">
      <c r="A480" s="80"/>
      <c r="R480" s="3"/>
    </row>
    <row r="481" spans="1:18" ht="12.75" customHeight="1" x14ac:dyDescent="0.25">
      <c r="A481" s="80"/>
      <c r="R481" s="3"/>
    </row>
    <row r="482" spans="1:18" ht="12.75" customHeight="1" x14ac:dyDescent="0.25">
      <c r="A482" s="80"/>
      <c r="R482" s="3"/>
    </row>
    <row r="483" spans="1:18" ht="12.75" customHeight="1" x14ac:dyDescent="0.25">
      <c r="A483" s="80"/>
      <c r="R483" s="3"/>
    </row>
    <row r="484" spans="1:18" ht="12.75" customHeight="1" x14ac:dyDescent="0.25">
      <c r="A484" s="80"/>
      <c r="R484" s="3"/>
    </row>
    <row r="485" spans="1:18" ht="12.75" customHeight="1" x14ac:dyDescent="0.25">
      <c r="A485" s="80"/>
      <c r="R485" s="3"/>
    </row>
    <row r="486" spans="1:18" ht="12.75" customHeight="1" x14ac:dyDescent="0.25">
      <c r="A486" s="80"/>
      <c r="R486" s="3"/>
    </row>
    <row r="487" spans="1:18" ht="12.75" customHeight="1" x14ac:dyDescent="0.25">
      <c r="A487" s="80"/>
      <c r="R487" s="3"/>
    </row>
    <row r="488" spans="1:18" ht="12.75" customHeight="1" x14ac:dyDescent="0.25">
      <c r="A488" s="80"/>
      <c r="R488" s="3"/>
    </row>
    <row r="489" spans="1:18" ht="12.75" customHeight="1" x14ac:dyDescent="0.25">
      <c r="A489" s="80"/>
      <c r="R489" s="3"/>
    </row>
    <row r="490" spans="1:18" ht="12.75" customHeight="1" x14ac:dyDescent="0.25">
      <c r="A490" s="80"/>
      <c r="R490" s="3"/>
    </row>
    <row r="491" spans="1:18" ht="12.75" customHeight="1" x14ac:dyDescent="0.25">
      <c r="A491" s="80"/>
      <c r="R491" s="3"/>
    </row>
    <row r="492" spans="1:18" ht="12.75" customHeight="1" x14ac:dyDescent="0.25">
      <c r="A492" s="80"/>
      <c r="R492" s="3"/>
    </row>
    <row r="493" spans="1:18" ht="12.75" customHeight="1" x14ac:dyDescent="0.25">
      <c r="A493" s="80"/>
      <c r="R493" s="3"/>
    </row>
    <row r="494" spans="1:18" ht="12.75" customHeight="1" x14ac:dyDescent="0.25">
      <c r="A494" s="80"/>
      <c r="R494" s="3"/>
    </row>
    <row r="495" spans="1:18" ht="12.75" customHeight="1" x14ac:dyDescent="0.25">
      <c r="A495" s="80"/>
      <c r="R495" s="3"/>
    </row>
    <row r="496" spans="1:18" ht="12.75" customHeight="1" x14ac:dyDescent="0.25">
      <c r="A496" s="80"/>
      <c r="R496" s="3"/>
    </row>
    <row r="497" spans="1:18" ht="12.75" customHeight="1" x14ac:dyDescent="0.25">
      <c r="A497" s="80"/>
      <c r="R497" s="3"/>
    </row>
    <row r="498" spans="1:18" ht="12.75" customHeight="1" x14ac:dyDescent="0.25">
      <c r="A498" s="80"/>
      <c r="R498" s="3"/>
    </row>
    <row r="499" spans="1:18" ht="12.75" customHeight="1" x14ac:dyDescent="0.25">
      <c r="A499" s="80"/>
      <c r="R499" s="3"/>
    </row>
    <row r="500" spans="1:18" ht="12.75" customHeight="1" x14ac:dyDescent="0.25">
      <c r="A500" s="80"/>
      <c r="R500" s="3"/>
    </row>
    <row r="501" spans="1:18" ht="12.75" customHeight="1" x14ac:dyDescent="0.25">
      <c r="A501" s="80"/>
      <c r="R501" s="3"/>
    </row>
    <row r="502" spans="1:18" ht="12.75" customHeight="1" x14ac:dyDescent="0.25">
      <c r="A502" s="80"/>
      <c r="R502" s="3"/>
    </row>
    <row r="503" spans="1:18" ht="12.75" customHeight="1" x14ac:dyDescent="0.25">
      <c r="A503" s="80"/>
      <c r="R503" s="3"/>
    </row>
    <row r="504" spans="1:18" ht="12.75" customHeight="1" x14ac:dyDescent="0.25">
      <c r="A504" s="80"/>
      <c r="R504" s="3"/>
    </row>
    <row r="505" spans="1:18" ht="12.75" customHeight="1" x14ac:dyDescent="0.25">
      <c r="A505" s="80"/>
      <c r="R505" s="3"/>
    </row>
    <row r="506" spans="1:18" ht="12.75" customHeight="1" x14ac:dyDescent="0.25">
      <c r="A506" s="80"/>
      <c r="R506" s="3"/>
    </row>
    <row r="507" spans="1:18" ht="12.75" customHeight="1" x14ac:dyDescent="0.25">
      <c r="A507" s="80"/>
      <c r="R507" s="3"/>
    </row>
    <row r="508" spans="1:18" ht="12.75" customHeight="1" x14ac:dyDescent="0.25">
      <c r="A508" s="80"/>
      <c r="R508" s="3"/>
    </row>
    <row r="509" spans="1:18" ht="12.75" customHeight="1" x14ac:dyDescent="0.25">
      <c r="A509" s="80"/>
      <c r="R509" s="3"/>
    </row>
    <row r="510" spans="1:18" ht="12.75" customHeight="1" x14ac:dyDescent="0.25">
      <c r="A510" s="80"/>
      <c r="R510" s="3"/>
    </row>
    <row r="511" spans="1:18" ht="12.75" customHeight="1" x14ac:dyDescent="0.25">
      <c r="A511" s="80"/>
      <c r="R511" s="3"/>
    </row>
    <row r="512" spans="1:18" ht="12.75" customHeight="1" x14ac:dyDescent="0.25">
      <c r="A512" s="80"/>
      <c r="R512" s="3"/>
    </row>
    <row r="513" spans="1:18" ht="12.75" customHeight="1" x14ac:dyDescent="0.25">
      <c r="A513" s="80"/>
      <c r="R513" s="3"/>
    </row>
    <row r="514" spans="1:18" ht="12.75" customHeight="1" x14ac:dyDescent="0.25">
      <c r="A514" s="80"/>
      <c r="R514" s="3"/>
    </row>
    <row r="515" spans="1:18" ht="12.75" customHeight="1" x14ac:dyDescent="0.25">
      <c r="A515" s="80"/>
      <c r="R515" s="3"/>
    </row>
    <row r="516" spans="1:18" ht="12.75" customHeight="1" x14ac:dyDescent="0.25">
      <c r="A516" s="80"/>
      <c r="R516" s="3"/>
    </row>
    <row r="517" spans="1:18" ht="12.75" customHeight="1" x14ac:dyDescent="0.25">
      <c r="A517" s="80"/>
      <c r="R517" s="3"/>
    </row>
    <row r="518" spans="1:18" ht="12.75" customHeight="1" x14ac:dyDescent="0.25">
      <c r="A518" s="80"/>
      <c r="R518" s="3"/>
    </row>
    <row r="519" spans="1:18" ht="12.75" customHeight="1" x14ac:dyDescent="0.25">
      <c r="A519" s="80"/>
      <c r="R519" s="3"/>
    </row>
    <row r="520" spans="1:18" ht="12.75" customHeight="1" x14ac:dyDescent="0.25">
      <c r="A520" s="80"/>
      <c r="R520" s="3"/>
    </row>
    <row r="521" spans="1:18" ht="12.75" customHeight="1" x14ac:dyDescent="0.25">
      <c r="A521" s="80"/>
      <c r="R521" s="3"/>
    </row>
    <row r="522" spans="1:18" ht="12.75" customHeight="1" x14ac:dyDescent="0.25">
      <c r="A522" s="80"/>
      <c r="R522" s="3"/>
    </row>
    <row r="523" spans="1:18" ht="12.75" customHeight="1" x14ac:dyDescent="0.25">
      <c r="A523" s="80"/>
      <c r="R523" s="3"/>
    </row>
    <row r="524" spans="1:18" ht="12.75" customHeight="1" x14ac:dyDescent="0.25">
      <c r="A524" s="80"/>
      <c r="R524" s="3"/>
    </row>
    <row r="525" spans="1:18" ht="12.75" customHeight="1" x14ac:dyDescent="0.25">
      <c r="A525" s="80"/>
      <c r="R525" s="3"/>
    </row>
    <row r="526" spans="1:18" ht="12.75" customHeight="1" x14ac:dyDescent="0.25">
      <c r="A526" s="80"/>
      <c r="R526" s="3"/>
    </row>
    <row r="527" spans="1:18" ht="12.75" customHeight="1" x14ac:dyDescent="0.25">
      <c r="A527" s="80"/>
      <c r="R527" s="3"/>
    </row>
    <row r="528" spans="1:18" ht="12.75" customHeight="1" x14ac:dyDescent="0.25">
      <c r="A528" s="80"/>
      <c r="R528" s="3"/>
    </row>
    <row r="529" spans="1:18" ht="12.75" customHeight="1" x14ac:dyDescent="0.25">
      <c r="A529" s="80"/>
      <c r="R529" s="3"/>
    </row>
    <row r="530" spans="1:18" ht="12.75" customHeight="1" x14ac:dyDescent="0.25">
      <c r="A530" s="80"/>
      <c r="R530" s="3"/>
    </row>
    <row r="531" spans="1:18" ht="12.75" customHeight="1" x14ac:dyDescent="0.25">
      <c r="A531" s="80"/>
      <c r="R531" s="3"/>
    </row>
    <row r="532" spans="1:18" ht="12.75" customHeight="1" x14ac:dyDescent="0.25">
      <c r="A532" s="80"/>
      <c r="R532" s="3"/>
    </row>
    <row r="533" spans="1:18" ht="12.75" customHeight="1" x14ac:dyDescent="0.25">
      <c r="A533" s="80"/>
      <c r="R533" s="3"/>
    </row>
    <row r="534" spans="1:18" ht="12.75" customHeight="1" x14ac:dyDescent="0.25">
      <c r="A534" s="80"/>
      <c r="R534" s="3"/>
    </row>
    <row r="535" spans="1:18" ht="12.75" customHeight="1" x14ac:dyDescent="0.25">
      <c r="A535" s="80"/>
      <c r="R535" s="3"/>
    </row>
    <row r="536" spans="1:18" ht="12.75" customHeight="1" x14ac:dyDescent="0.25">
      <c r="A536" s="80"/>
      <c r="R536" s="3"/>
    </row>
    <row r="537" spans="1:18" ht="12.75" customHeight="1" x14ac:dyDescent="0.25">
      <c r="A537" s="80"/>
      <c r="R537" s="3"/>
    </row>
    <row r="538" spans="1:18" ht="12.75" customHeight="1" x14ac:dyDescent="0.25">
      <c r="A538" s="80"/>
      <c r="R538" s="3"/>
    </row>
    <row r="539" spans="1:18" ht="12.75" customHeight="1" x14ac:dyDescent="0.25">
      <c r="A539" s="80"/>
      <c r="R539" s="3"/>
    </row>
    <row r="540" spans="1:18" ht="12.75" customHeight="1" x14ac:dyDescent="0.25">
      <c r="A540" s="80"/>
      <c r="R540" s="3"/>
    </row>
    <row r="541" spans="1:18" ht="12.75" customHeight="1" x14ac:dyDescent="0.25">
      <c r="A541" s="80"/>
      <c r="R541" s="3"/>
    </row>
    <row r="542" spans="1:18" ht="12.75" customHeight="1" x14ac:dyDescent="0.25">
      <c r="A542" s="80"/>
      <c r="R542" s="3"/>
    </row>
    <row r="543" spans="1:18" ht="12.75" customHeight="1" x14ac:dyDescent="0.25">
      <c r="A543" s="80"/>
      <c r="R543" s="3"/>
    </row>
    <row r="544" spans="1:18" ht="12.75" customHeight="1" x14ac:dyDescent="0.25">
      <c r="A544" s="80"/>
      <c r="R544" s="3"/>
    </row>
    <row r="545" spans="1:18" ht="12.75" customHeight="1" x14ac:dyDescent="0.25">
      <c r="A545" s="80"/>
      <c r="R545" s="3"/>
    </row>
    <row r="546" spans="1:18" ht="12.75" customHeight="1" x14ac:dyDescent="0.25">
      <c r="A546" s="80"/>
      <c r="R546" s="3"/>
    </row>
    <row r="547" spans="1:18" ht="12.75" customHeight="1" x14ac:dyDescent="0.25">
      <c r="A547" s="80"/>
      <c r="R547" s="3"/>
    </row>
    <row r="548" spans="1:18" ht="12.75" customHeight="1" x14ac:dyDescent="0.25">
      <c r="A548" s="80"/>
      <c r="R548" s="3"/>
    </row>
    <row r="549" spans="1:18" ht="12.75" customHeight="1" x14ac:dyDescent="0.25">
      <c r="A549" s="80"/>
      <c r="R549" s="3"/>
    </row>
    <row r="550" spans="1:18" ht="12.75" customHeight="1" x14ac:dyDescent="0.25">
      <c r="A550" s="80"/>
      <c r="R550" s="3"/>
    </row>
    <row r="551" spans="1:18" ht="12.75" customHeight="1" x14ac:dyDescent="0.25">
      <c r="A551" s="80"/>
      <c r="R551" s="3"/>
    </row>
    <row r="552" spans="1:18" ht="12.75" customHeight="1" x14ac:dyDescent="0.25">
      <c r="A552" s="80"/>
      <c r="R552" s="3"/>
    </row>
    <row r="553" spans="1:18" ht="12.75" customHeight="1" x14ac:dyDescent="0.25">
      <c r="A553" s="80"/>
      <c r="R553" s="3"/>
    </row>
    <row r="554" spans="1:18" ht="12.75" customHeight="1" x14ac:dyDescent="0.25">
      <c r="A554" s="80"/>
      <c r="R554" s="3"/>
    </row>
    <row r="555" spans="1:18" ht="12.75" customHeight="1" x14ac:dyDescent="0.25">
      <c r="A555" s="80"/>
      <c r="R555" s="3"/>
    </row>
    <row r="556" spans="1:18" ht="12.75" customHeight="1" x14ac:dyDescent="0.25">
      <c r="A556" s="80"/>
      <c r="R556" s="3"/>
    </row>
    <row r="557" spans="1:18" ht="12.75" customHeight="1" x14ac:dyDescent="0.25">
      <c r="A557" s="80"/>
      <c r="R557" s="3"/>
    </row>
    <row r="558" spans="1:18" ht="12.75" customHeight="1" x14ac:dyDescent="0.25">
      <c r="A558" s="80"/>
      <c r="R558" s="3"/>
    </row>
    <row r="559" spans="1:18" ht="12.75" customHeight="1" x14ac:dyDescent="0.25">
      <c r="A559" s="80"/>
      <c r="R559" s="3"/>
    </row>
    <row r="560" spans="1:18" ht="12.75" customHeight="1" x14ac:dyDescent="0.25">
      <c r="A560" s="80"/>
      <c r="R560" s="3"/>
    </row>
    <row r="561" spans="1:18" ht="12.75" customHeight="1" x14ac:dyDescent="0.25">
      <c r="A561" s="80"/>
      <c r="R561" s="3"/>
    </row>
    <row r="562" spans="1:18" ht="12.75" customHeight="1" x14ac:dyDescent="0.25">
      <c r="A562" s="80"/>
      <c r="R562" s="3"/>
    </row>
    <row r="563" spans="1:18" ht="12.75" customHeight="1" x14ac:dyDescent="0.25">
      <c r="A563" s="80"/>
      <c r="R563" s="3"/>
    </row>
    <row r="564" spans="1:18" ht="12.75" customHeight="1" x14ac:dyDescent="0.25">
      <c r="A564" s="80"/>
      <c r="R564" s="3"/>
    </row>
    <row r="565" spans="1:18" ht="12.75" customHeight="1" x14ac:dyDescent="0.25">
      <c r="A565" s="80"/>
      <c r="R565" s="3"/>
    </row>
    <row r="566" spans="1:18" ht="12.75" customHeight="1" x14ac:dyDescent="0.25">
      <c r="A566" s="80"/>
      <c r="R566" s="3"/>
    </row>
    <row r="567" spans="1:18" ht="12.75" customHeight="1" x14ac:dyDescent="0.25">
      <c r="A567" s="80"/>
      <c r="R567" s="3"/>
    </row>
    <row r="568" spans="1:18" ht="12.75" customHeight="1" x14ac:dyDescent="0.25">
      <c r="A568" s="80"/>
      <c r="R568" s="3"/>
    </row>
    <row r="569" spans="1:18" ht="12.75" customHeight="1" x14ac:dyDescent="0.25">
      <c r="A569" s="80"/>
      <c r="R569" s="3"/>
    </row>
    <row r="570" spans="1:18" ht="12.75" customHeight="1" x14ac:dyDescent="0.25">
      <c r="A570" s="80"/>
      <c r="R570" s="3"/>
    </row>
    <row r="571" spans="1:18" ht="12.75" customHeight="1" x14ac:dyDescent="0.25">
      <c r="A571" s="80"/>
      <c r="R571" s="3"/>
    </row>
    <row r="572" spans="1:18" ht="12.75" customHeight="1" x14ac:dyDescent="0.25">
      <c r="A572" s="80"/>
      <c r="R572" s="3"/>
    </row>
    <row r="573" spans="1:18" ht="12.75" customHeight="1" x14ac:dyDescent="0.25">
      <c r="A573" s="80"/>
      <c r="R573" s="3"/>
    </row>
    <row r="574" spans="1:18" ht="12.75" customHeight="1" x14ac:dyDescent="0.25">
      <c r="A574" s="80"/>
      <c r="R574" s="3"/>
    </row>
    <row r="575" spans="1:18" ht="12.75" customHeight="1" x14ac:dyDescent="0.25">
      <c r="A575" s="80"/>
      <c r="R575" s="3"/>
    </row>
    <row r="576" spans="1:18" ht="12.75" customHeight="1" x14ac:dyDescent="0.25">
      <c r="A576" s="80"/>
      <c r="R576" s="3"/>
    </row>
    <row r="577" spans="1:18" ht="12.75" customHeight="1" x14ac:dyDescent="0.25">
      <c r="A577" s="80"/>
      <c r="R577" s="3"/>
    </row>
    <row r="578" spans="1:18" ht="12.75" customHeight="1" x14ac:dyDescent="0.25">
      <c r="A578" s="80"/>
      <c r="R578" s="3"/>
    </row>
    <row r="579" spans="1:18" ht="12.75" customHeight="1" x14ac:dyDescent="0.25">
      <c r="A579" s="80"/>
      <c r="R579" s="3"/>
    </row>
    <row r="580" spans="1:18" ht="12.75" customHeight="1" x14ac:dyDescent="0.25">
      <c r="A580" s="80"/>
      <c r="R580" s="3"/>
    </row>
    <row r="581" spans="1:18" ht="12.75" customHeight="1" x14ac:dyDescent="0.25">
      <c r="A581" s="80"/>
      <c r="R581" s="3"/>
    </row>
    <row r="582" spans="1:18" ht="12.75" customHeight="1" x14ac:dyDescent="0.25">
      <c r="A582" s="80"/>
      <c r="R582" s="3"/>
    </row>
    <row r="583" spans="1:18" ht="12.75" customHeight="1" x14ac:dyDescent="0.25">
      <c r="A583" s="80"/>
      <c r="R583" s="3"/>
    </row>
    <row r="584" spans="1:18" ht="12.75" customHeight="1" x14ac:dyDescent="0.25">
      <c r="A584" s="80"/>
      <c r="R584" s="3"/>
    </row>
    <row r="585" spans="1:18" ht="12.75" customHeight="1" x14ac:dyDescent="0.25">
      <c r="A585" s="80"/>
      <c r="R585" s="3"/>
    </row>
    <row r="586" spans="1:18" ht="12.75" customHeight="1" x14ac:dyDescent="0.25">
      <c r="A586" s="80"/>
      <c r="R586" s="3"/>
    </row>
    <row r="587" spans="1:18" ht="12.75" customHeight="1" x14ac:dyDescent="0.25">
      <c r="A587" s="80"/>
      <c r="R587" s="3"/>
    </row>
    <row r="588" spans="1:18" ht="12.75" customHeight="1" x14ac:dyDescent="0.25">
      <c r="A588" s="80"/>
      <c r="R588" s="3"/>
    </row>
    <row r="589" spans="1:18" ht="12.75" customHeight="1" x14ac:dyDescent="0.25">
      <c r="A589" s="80"/>
      <c r="R589" s="3"/>
    </row>
    <row r="590" spans="1:18" ht="12.75" customHeight="1" x14ac:dyDescent="0.25">
      <c r="A590" s="80"/>
      <c r="R590" s="3"/>
    </row>
    <row r="591" spans="1:18" ht="12.75" customHeight="1" x14ac:dyDescent="0.25">
      <c r="A591" s="80"/>
      <c r="R591" s="3"/>
    </row>
    <row r="592" spans="1:18" ht="12.75" customHeight="1" x14ac:dyDescent="0.25">
      <c r="A592" s="80"/>
      <c r="R592" s="3"/>
    </row>
    <row r="593" spans="1:18" ht="12.75" customHeight="1" x14ac:dyDescent="0.25">
      <c r="A593" s="80"/>
      <c r="R593" s="3"/>
    </row>
    <row r="594" spans="1:18" ht="12.75" customHeight="1" x14ac:dyDescent="0.25">
      <c r="A594" s="80"/>
      <c r="R594" s="3"/>
    </row>
    <row r="595" spans="1:18" ht="12.75" customHeight="1" x14ac:dyDescent="0.25">
      <c r="A595" s="80"/>
      <c r="R595" s="3"/>
    </row>
    <row r="596" spans="1:18" ht="12.75" customHeight="1" x14ac:dyDescent="0.25">
      <c r="A596" s="80"/>
      <c r="R596" s="3"/>
    </row>
    <row r="597" spans="1:18" ht="12.75" customHeight="1" x14ac:dyDescent="0.25">
      <c r="A597" s="80"/>
      <c r="R597" s="3"/>
    </row>
    <row r="598" spans="1:18" ht="12.75" customHeight="1" x14ac:dyDescent="0.25">
      <c r="A598" s="80"/>
      <c r="R598" s="3"/>
    </row>
    <row r="599" spans="1:18" ht="12.75" customHeight="1" x14ac:dyDescent="0.25">
      <c r="A599" s="80"/>
      <c r="R599" s="3"/>
    </row>
    <row r="600" spans="1:18" ht="12.75" customHeight="1" x14ac:dyDescent="0.25">
      <c r="A600" s="80"/>
      <c r="R600" s="3"/>
    </row>
    <row r="601" spans="1:18" ht="12.75" customHeight="1" x14ac:dyDescent="0.25">
      <c r="A601" s="80"/>
      <c r="R601" s="3"/>
    </row>
    <row r="602" spans="1:18" ht="12.75" customHeight="1" x14ac:dyDescent="0.25">
      <c r="A602" s="80"/>
      <c r="R602" s="3"/>
    </row>
    <row r="603" spans="1:18" ht="12.75" customHeight="1" x14ac:dyDescent="0.25">
      <c r="A603" s="80"/>
      <c r="R603" s="3"/>
    </row>
    <row r="604" spans="1:18" ht="12.75" customHeight="1" x14ac:dyDescent="0.25">
      <c r="A604" s="80"/>
      <c r="R604" s="3"/>
    </row>
    <row r="605" spans="1:18" ht="12.75" customHeight="1" x14ac:dyDescent="0.25">
      <c r="A605" s="80"/>
      <c r="R605" s="3"/>
    </row>
    <row r="606" spans="1:18" ht="12.75" customHeight="1" x14ac:dyDescent="0.25">
      <c r="A606" s="80"/>
      <c r="R606" s="3"/>
    </row>
    <row r="607" spans="1:18" ht="12.75" customHeight="1" x14ac:dyDescent="0.25">
      <c r="A607" s="80"/>
      <c r="R607" s="3"/>
    </row>
    <row r="608" spans="1:18" ht="12.75" customHeight="1" x14ac:dyDescent="0.25">
      <c r="A608" s="80"/>
      <c r="R608" s="3"/>
    </row>
    <row r="609" spans="1:18" ht="12.75" customHeight="1" x14ac:dyDescent="0.25">
      <c r="A609" s="80"/>
      <c r="R609" s="3"/>
    </row>
    <row r="610" spans="1:18" ht="12.75" customHeight="1" x14ac:dyDescent="0.25">
      <c r="A610" s="80"/>
      <c r="R610" s="3"/>
    </row>
    <row r="611" spans="1:18" ht="12.75" customHeight="1" x14ac:dyDescent="0.25">
      <c r="A611" s="80"/>
      <c r="R611" s="3"/>
    </row>
    <row r="612" spans="1:18" ht="12.75" customHeight="1" x14ac:dyDescent="0.25">
      <c r="A612" s="80"/>
      <c r="R612" s="3"/>
    </row>
    <row r="613" spans="1:18" ht="12.75" customHeight="1" x14ac:dyDescent="0.25">
      <c r="A613" s="80"/>
      <c r="R613" s="3"/>
    </row>
    <row r="614" spans="1:18" ht="12.75" customHeight="1" x14ac:dyDescent="0.25">
      <c r="A614" s="80"/>
      <c r="R614" s="3"/>
    </row>
    <row r="615" spans="1:18" ht="12.75" customHeight="1" x14ac:dyDescent="0.25">
      <c r="A615" s="80"/>
      <c r="R615" s="3"/>
    </row>
    <row r="616" spans="1:18" ht="12.75" customHeight="1" x14ac:dyDescent="0.25">
      <c r="A616" s="80"/>
      <c r="R616" s="3"/>
    </row>
    <row r="617" spans="1:18" ht="12.75" customHeight="1" x14ac:dyDescent="0.25">
      <c r="A617" s="80"/>
      <c r="R617" s="3"/>
    </row>
    <row r="618" spans="1:18" ht="12.75" customHeight="1" x14ac:dyDescent="0.25">
      <c r="A618" s="80"/>
      <c r="R618" s="3"/>
    </row>
    <row r="619" spans="1:18" ht="12.75" customHeight="1" x14ac:dyDescent="0.25">
      <c r="A619" s="80"/>
      <c r="R619" s="3"/>
    </row>
    <row r="620" spans="1:18" ht="12.75" customHeight="1" x14ac:dyDescent="0.25">
      <c r="A620" s="80"/>
      <c r="R620" s="3"/>
    </row>
    <row r="621" spans="1:18" ht="12.75" customHeight="1" x14ac:dyDescent="0.25">
      <c r="A621" s="80"/>
      <c r="R621" s="3"/>
    </row>
    <row r="622" spans="1:18" ht="12.75" customHeight="1" x14ac:dyDescent="0.25">
      <c r="A622" s="80"/>
      <c r="R622" s="3"/>
    </row>
    <row r="623" spans="1:18" ht="12.75" customHeight="1" x14ac:dyDescent="0.25">
      <c r="A623" s="80"/>
      <c r="R623" s="3"/>
    </row>
    <row r="624" spans="1:18" ht="12.75" customHeight="1" x14ac:dyDescent="0.25">
      <c r="A624" s="80"/>
      <c r="R624" s="3"/>
    </row>
    <row r="625" spans="1:18" ht="12.75" customHeight="1" x14ac:dyDescent="0.25">
      <c r="A625" s="80"/>
      <c r="R625" s="3"/>
    </row>
    <row r="626" spans="1:18" ht="12.75" customHeight="1" x14ac:dyDescent="0.25">
      <c r="A626" s="80"/>
      <c r="R626" s="3"/>
    </row>
    <row r="627" spans="1:18" ht="12.75" customHeight="1" x14ac:dyDescent="0.25">
      <c r="A627" s="80"/>
      <c r="R627" s="3"/>
    </row>
    <row r="628" spans="1:18" ht="12.75" customHeight="1" x14ac:dyDescent="0.25">
      <c r="A628" s="80"/>
      <c r="R628" s="3"/>
    </row>
    <row r="629" spans="1:18" ht="12.75" customHeight="1" x14ac:dyDescent="0.25">
      <c r="A629" s="80"/>
      <c r="R629" s="3"/>
    </row>
    <row r="630" spans="1:18" ht="12.75" customHeight="1" x14ac:dyDescent="0.25">
      <c r="A630" s="80"/>
      <c r="R630" s="3"/>
    </row>
    <row r="631" spans="1:18" ht="12.75" customHeight="1" x14ac:dyDescent="0.25">
      <c r="A631" s="80"/>
      <c r="R631" s="3"/>
    </row>
    <row r="632" spans="1:18" ht="12.75" customHeight="1" x14ac:dyDescent="0.25">
      <c r="A632" s="80"/>
      <c r="R632" s="3"/>
    </row>
    <row r="633" spans="1:18" ht="12.75" customHeight="1" x14ac:dyDescent="0.25">
      <c r="A633" s="80"/>
      <c r="R633" s="3"/>
    </row>
    <row r="634" spans="1:18" ht="12.75" customHeight="1" x14ac:dyDescent="0.25">
      <c r="A634" s="80"/>
      <c r="R634" s="3"/>
    </row>
    <row r="635" spans="1:18" ht="12.75" customHeight="1" x14ac:dyDescent="0.25">
      <c r="A635" s="80"/>
      <c r="R635" s="3"/>
    </row>
    <row r="636" spans="1:18" ht="12.75" customHeight="1" x14ac:dyDescent="0.25">
      <c r="A636" s="80"/>
      <c r="R636" s="3"/>
    </row>
    <row r="637" spans="1:18" ht="12.75" customHeight="1" x14ac:dyDescent="0.25">
      <c r="A637" s="80"/>
      <c r="R637" s="3"/>
    </row>
    <row r="638" spans="1:18" ht="12.75" customHeight="1" x14ac:dyDescent="0.25">
      <c r="A638" s="80"/>
      <c r="R638" s="3"/>
    </row>
    <row r="639" spans="1:18" ht="12.75" customHeight="1" x14ac:dyDescent="0.25">
      <c r="A639" s="80"/>
      <c r="R639" s="3"/>
    </row>
    <row r="640" spans="1:18" ht="12.75" customHeight="1" x14ac:dyDescent="0.25">
      <c r="A640" s="80"/>
      <c r="R640" s="3"/>
    </row>
    <row r="641" spans="1:18" ht="12.75" customHeight="1" x14ac:dyDescent="0.25">
      <c r="A641" s="80"/>
      <c r="R641" s="3"/>
    </row>
    <row r="642" spans="1:18" ht="12.75" customHeight="1" x14ac:dyDescent="0.25">
      <c r="A642" s="80"/>
      <c r="R642" s="3"/>
    </row>
    <row r="643" spans="1:18" ht="12.75" customHeight="1" x14ac:dyDescent="0.25">
      <c r="A643" s="80"/>
      <c r="R643" s="3"/>
    </row>
    <row r="644" spans="1:18" ht="12.75" customHeight="1" x14ac:dyDescent="0.25">
      <c r="A644" s="80"/>
      <c r="R644" s="3"/>
    </row>
    <row r="645" spans="1:18" ht="12.75" customHeight="1" x14ac:dyDescent="0.25">
      <c r="A645" s="80"/>
      <c r="R645" s="3"/>
    </row>
    <row r="646" spans="1:18" ht="12.75" customHeight="1" x14ac:dyDescent="0.25">
      <c r="A646" s="80"/>
      <c r="R646" s="3"/>
    </row>
    <row r="647" spans="1:18" ht="12.75" customHeight="1" x14ac:dyDescent="0.25">
      <c r="A647" s="80"/>
      <c r="R647" s="3"/>
    </row>
    <row r="648" spans="1:18" ht="12.75" customHeight="1" x14ac:dyDescent="0.25">
      <c r="A648" s="80"/>
      <c r="R648" s="3"/>
    </row>
    <row r="649" spans="1:18" ht="12.75" customHeight="1" x14ac:dyDescent="0.25">
      <c r="A649" s="80"/>
      <c r="R649" s="3"/>
    </row>
    <row r="650" spans="1:18" ht="12.75" customHeight="1" x14ac:dyDescent="0.25">
      <c r="A650" s="80"/>
      <c r="R650" s="3"/>
    </row>
    <row r="651" spans="1:18" ht="12.75" customHeight="1" x14ac:dyDescent="0.25">
      <c r="A651" s="80"/>
      <c r="R651" s="3"/>
    </row>
    <row r="652" spans="1:18" ht="12.75" customHeight="1" x14ac:dyDescent="0.25">
      <c r="A652" s="80"/>
      <c r="R652" s="3"/>
    </row>
    <row r="653" spans="1:18" ht="12.75" customHeight="1" x14ac:dyDescent="0.25">
      <c r="A653" s="80"/>
      <c r="R653" s="3"/>
    </row>
    <row r="654" spans="1:18" ht="12.75" customHeight="1" x14ac:dyDescent="0.25">
      <c r="A654" s="80"/>
      <c r="R654" s="3"/>
    </row>
    <row r="655" spans="1:18" ht="12.75" customHeight="1" x14ac:dyDescent="0.25">
      <c r="A655" s="80"/>
      <c r="R655" s="3"/>
    </row>
    <row r="656" spans="1:18" ht="12.75" customHeight="1" x14ac:dyDescent="0.25">
      <c r="A656" s="80"/>
      <c r="R656" s="3"/>
    </row>
    <row r="657" spans="1:18" ht="12.75" customHeight="1" x14ac:dyDescent="0.25">
      <c r="A657" s="80"/>
      <c r="R657" s="3"/>
    </row>
    <row r="658" spans="1:18" ht="12.75" customHeight="1" x14ac:dyDescent="0.25">
      <c r="A658" s="80"/>
      <c r="R658" s="3"/>
    </row>
    <row r="659" spans="1:18" ht="12.75" customHeight="1" x14ac:dyDescent="0.25">
      <c r="A659" s="80"/>
      <c r="R659" s="3"/>
    </row>
    <row r="660" spans="1:18" ht="12.75" customHeight="1" x14ac:dyDescent="0.25">
      <c r="A660" s="80"/>
      <c r="R660" s="3"/>
    </row>
    <row r="661" spans="1:18" ht="12.75" customHeight="1" x14ac:dyDescent="0.25">
      <c r="A661" s="80"/>
      <c r="R661" s="3"/>
    </row>
    <row r="662" spans="1:18" ht="12.75" customHeight="1" x14ac:dyDescent="0.25">
      <c r="A662" s="80"/>
      <c r="R662" s="3"/>
    </row>
    <row r="663" spans="1:18" ht="12.75" customHeight="1" x14ac:dyDescent="0.25">
      <c r="A663" s="80"/>
      <c r="R663" s="3"/>
    </row>
    <row r="664" spans="1:18" ht="12.75" customHeight="1" x14ac:dyDescent="0.25">
      <c r="A664" s="80"/>
      <c r="R664" s="3"/>
    </row>
    <row r="665" spans="1:18" ht="12.75" customHeight="1" x14ac:dyDescent="0.25">
      <c r="A665" s="80"/>
      <c r="R665" s="3"/>
    </row>
    <row r="666" spans="1:18" ht="12.75" customHeight="1" x14ac:dyDescent="0.25">
      <c r="A666" s="80"/>
      <c r="R666" s="3"/>
    </row>
    <row r="667" spans="1:18" ht="12.75" customHeight="1" x14ac:dyDescent="0.25">
      <c r="A667" s="80"/>
      <c r="R667" s="3"/>
    </row>
    <row r="668" spans="1:18" ht="12.75" customHeight="1" x14ac:dyDescent="0.25">
      <c r="A668" s="80"/>
      <c r="R668" s="3"/>
    </row>
    <row r="669" spans="1:18" ht="12.75" customHeight="1" x14ac:dyDescent="0.25">
      <c r="A669" s="80"/>
      <c r="R669" s="3"/>
    </row>
    <row r="670" spans="1:18" ht="12.75" customHeight="1" x14ac:dyDescent="0.25">
      <c r="A670" s="80"/>
      <c r="R670" s="3"/>
    </row>
    <row r="671" spans="1:18" ht="12.75" customHeight="1" x14ac:dyDescent="0.25">
      <c r="A671" s="80"/>
      <c r="R671" s="3"/>
    </row>
    <row r="672" spans="1:18" ht="12.75" customHeight="1" x14ac:dyDescent="0.25">
      <c r="A672" s="80"/>
      <c r="R672" s="3"/>
    </row>
    <row r="673" spans="1:18" ht="12.75" customHeight="1" x14ac:dyDescent="0.25">
      <c r="A673" s="80"/>
      <c r="R673" s="3"/>
    </row>
    <row r="674" spans="1:18" ht="12.75" customHeight="1" x14ac:dyDescent="0.25">
      <c r="A674" s="80"/>
      <c r="R674" s="3"/>
    </row>
    <row r="675" spans="1:18" ht="12.75" customHeight="1" x14ac:dyDescent="0.25">
      <c r="A675" s="80"/>
      <c r="R675" s="3"/>
    </row>
    <row r="676" spans="1:18" ht="12.75" customHeight="1" x14ac:dyDescent="0.25">
      <c r="A676" s="80"/>
      <c r="R676" s="3"/>
    </row>
    <row r="677" spans="1:18" ht="12.75" customHeight="1" x14ac:dyDescent="0.25">
      <c r="A677" s="80"/>
      <c r="R677" s="3"/>
    </row>
    <row r="678" spans="1:18" ht="12.75" customHeight="1" x14ac:dyDescent="0.25">
      <c r="A678" s="80"/>
      <c r="R678" s="3"/>
    </row>
    <row r="679" spans="1:18" ht="12.75" customHeight="1" x14ac:dyDescent="0.25">
      <c r="A679" s="80"/>
      <c r="R679" s="3"/>
    </row>
    <row r="680" spans="1:18" ht="12.75" customHeight="1" x14ac:dyDescent="0.25">
      <c r="A680" s="80"/>
      <c r="R680" s="3"/>
    </row>
    <row r="681" spans="1:18" ht="12.75" customHeight="1" x14ac:dyDescent="0.25">
      <c r="A681" s="80"/>
      <c r="R681" s="3"/>
    </row>
    <row r="682" spans="1:18" ht="12.75" customHeight="1" x14ac:dyDescent="0.25">
      <c r="A682" s="80"/>
      <c r="R682" s="3"/>
    </row>
    <row r="683" spans="1:18" ht="12.75" customHeight="1" x14ac:dyDescent="0.25">
      <c r="A683" s="80"/>
      <c r="R683" s="3"/>
    </row>
    <row r="684" spans="1:18" ht="12.75" customHeight="1" x14ac:dyDescent="0.25">
      <c r="A684" s="80"/>
      <c r="R684" s="3"/>
    </row>
    <row r="685" spans="1:18" ht="12.75" customHeight="1" x14ac:dyDescent="0.25">
      <c r="A685" s="80"/>
      <c r="R685" s="3"/>
    </row>
    <row r="686" spans="1:18" ht="12.75" customHeight="1" x14ac:dyDescent="0.25">
      <c r="A686" s="80"/>
      <c r="R686" s="3"/>
    </row>
    <row r="687" spans="1:18" ht="12.75" customHeight="1" x14ac:dyDescent="0.25">
      <c r="A687" s="80"/>
      <c r="R687" s="3"/>
    </row>
    <row r="688" spans="1:18" ht="12.75" customHeight="1" x14ac:dyDescent="0.25">
      <c r="A688" s="80"/>
      <c r="R688" s="3"/>
    </row>
    <row r="689" spans="1:18" ht="12.75" customHeight="1" x14ac:dyDescent="0.25">
      <c r="A689" s="80"/>
      <c r="R689" s="3"/>
    </row>
    <row r="690" spans="1:18" ht="12.75" customHeight="1" x14ac:dyDescent="0.25">
      <c r="A690" s="80"/>
      <c r="R690" s="3"/>
    </row>
    <row r="691" spans="1:18" ht="12.75" customHeight="1" x14ac:dyDescent="0.25">
      <c r="A691" s="80"/>
      <c r="R691" s="3"/>
    </row>
    <row r="692" spans="1:18" ht="12.75" customHeight="1" x14ac:dyDescent="0.25">
      <c r="A692" s="80"/>
      <c r="R692" s="3"/>
    </row>
    <row r="693" spans="1:18" ht="12.75" customHeight="1" x14ac:dyDescent="0.25">
      <c r="A693" s="80"/>
      <c r="R693" s="3"/>
    </row>
    <row r="694" spans="1:18" ht="12.75" customHeight="1" x14ac:dyDescent="0.25">
      <c r="A694" s="80"/>
      <c r="R694" s="3"/>
    </row>
    <row r="695" spans="1:18" ht="12.75" customHeight="1" x14ac:dyDescent="0.25">
      <c r="A695" s="80"/>
      <c r="R695" s="3"/>
    </row>
    <row r="696" spans="1:18" ht="12.75" customHeight="1" x14ac:dyDescent="0.25">
      <c r="A696" s="80"/>
      <c r="R696" s="3"/>
    </row>
    <row r="697" spans="1:18" ht="12.75" customHeight="1" x14ac:dyDescent="0.25">
      <c r="A697" s="80"/>
      <c r="R697" s="3"/>
    </row>
    <row r="698" spans="1:18" ht="12.75" customHeight="1" x14ac:dyDescent="0.25">
      <c r="A698" s="80"/>
      <c r="R698" s="3"/>
    </row>
    <row r="699" spans="1:18" ht="12.75" customHeight="1" x14ac:dyDescent="0.25">
      <c r="A699" s="80"/>
      <c r="R699" s="3"/>
    </row>
    <row r="700" spans="1:18" ht="12.75" customHeight="1" x14ac:dyDescent="0.25">
      <c r="A700" s="80"/>
      <c r="R700" s="3"/>
    </row>
    <row r="701" spans="1:18" ht="12.75" customHeight="1" x14ac:dyDescent="0.25">
      <c r="A701" s="80"/>
      <c r="R701" s="3"/>
    </row>
    <row r="702" spans="1:18" ht="12.75" customHeight="1" x14ac:dyDescent="0.25">
      <c r="A702" s="80"/>
      <c r="R702" s="3"/>
    </row>
    <row r="703" spans="1:18" ht="12.75" customHeight="1" x14ac:dyDescent="0.25">
      <c r="A703" s="80"/>
      <c r="R703" s="3"/>
    </row>
    <row r="704" spans="1:18" ht="12.75" customHeight="1" x14ac:dyDescent="0.25">
      <c r="A704" s="80"/>
      <c r="R704" s="3"/>
    </row>
    <row r="705" spans="1:18" ht="12.75" customHeight="1" x14ac:dyDescent="0.25">
      <c r="A705" s="80"/>
      <c r="R705" s="3"/>
    </row>
    <row r="706" spans="1:18" ht="12.75" customHeight="1" x14ac:dyDescent="0.25">
      <c r="A706" s="80"/>
      <c r="R706" s="3"/>
    </row>
    <row r="707" spans="1:18" ht="12.75" customHeight="1" x14ac:dyDescent="0.25">
      <c r="A707" s="80"/>
      <c r="R707" s="3"/>
    </row>
    <row r="708" spans="1:18" ht="12.75" customHeight="1" x14ac:dyDescent="0.25">
      <c r="A708" s="80"/>
      <c r="R708" s="3"/>
    </row>
    <row r="709" spans="1:18" ht="12.75" customHeight="1" x14ac:dyDescent="0.25">
      <c r="A709" s="80"/>
      <c r="R709" s="3"/>
    </row>
    <row r="710" spans="1:18" ht="12.75" customHeight="1" x14ac:dyDescent="0.25">
      <c r="A710" s="80"/>
      <c r="R710" s="3"/>
    </row>
    <row r="711" spans="1:18" ht="12.75" customHeight="1" x14ac:dyDescent="0.25">
      <c r="A711" s="80"/>
      <c r="R711" s="3"/>
    </row>
    <row r="712" spans="1:18" ht="12.75" customHeight="1" x14ac:dyDescent="0.25">
      <c r="A712" s="80"/>
      <c r="R712" s="3"/>
    </row>
    <row r="713" spans="1:18" ht="12.75" customHeight="1" x14ac:dyDescent="0.25">
      <c r="A713" s="80"/>
      <c r="R713" s="3"/>
    </row>
    <row r="714" spans="1:18" ht="12.75" customHeight="1" x14ac:dyDescent="0.25">
      <c r="A714" s="80"/>
      <c r="R714" s="3"/>
    </row>
    <row r="715" spans="1:18" ht="12.75" customHeight="1" x14ac:dyDescent="0.25">
      <c r="A715" s="80"/>
      <c r="R715" s="3"/>
    </row>
    <row r="716" spans="1:18" ht="12.75" customHeight="1" x14ac:dyDescent="0.25">
      <c r="A716" s="80"/>
      <c r="R716" s="3"/>
    </row>
    <row r="717" spans="1:18" ht="12.75" customHeight="1" x14ac:dyDescent="0.25">
      <c r="A717" s="80"/>
      <c r="R717" s="3"/>
    </row>
    <row r="718" spans="1:18" ht="12.75" customHeight="1" x14ac:dyDescent="0.25">
      <c r="A718" s="80"/>
      <c r="R718" s="3"/>
    </row>
    <row r="719" spans="1:18" ht="12.75" customHeight="1" x14ac:dyDescent="0.25">
      <c r="A719" s="80"/>
      <c r="R719" s="3"/>
    </row>
    <row r="720" spans="1:18" ht="12.75" customHeight="1" x14ac:dyDescent="0.25">
      <c r="A720" s="80"/>
      <c r="R720" s="3"/>
    </row>
    <row r="721" spans="1:18" ht="12.75" customHeight="1" x14ac:dyDescent="0.25">
      <c r="A721" s="80"/>
      <c r="R721" s="3"/>
    </row>
    <row r="722" spans="1:18" ht="12.75" customHeight="1" x14ac:dyDescent="0.25">
      <c r="A722" s="80"/>
      <c r="R722" s="3"/>
    </row>
    <row r="723" spans="1:18" ht="12.75" customHeight="1" x14ac:dyDescent="0.25">
      <c r="A723" s="80"/>
      <c r="R723" s="3"/>
    </row>
    <row r="724" spans="1:18" ht="12.75" customHeight="1" x14ac:dyDescent="0.25">
      <c r="A724" s="80"/>
      <c r="R724" s="3"/>
    </row>
    <row r="725" spans="1:18" ht="12.75" customHeight="1" x14ac:dyDescent="0.25">
      <c r="A725" s="80"/>
      <c r="R725" s="3"/>
    </row>
    <row r="726" spans="1:18" ht="12.75" customHeight="1" x14ac:dyDescent="0.25">
      <c r="A726" s="80"/>
      <c r="R726" s="3"/>
    </row>
    <row r="727" spans="1:18" ht="12.75" customHeight="1" x14ac:dyDescent="0.25">
      <c r="A727" s="80"/>
      <c r="R727" s="3"/>
    </row>
    <row r="728" spans="1:18" ht="12.75" customHeight="1" x14ac:dyDescent="0.25">
      <c r="A728" s="80"/>
      <c r="R728" s="3"/>
    </row>
    <row r="729" spans="1:18" ht="12.75" customHeight="1" x14ac:dyDescent="0.25">
      <c r="A729" s="80"/>
      <c r="R729" s="3"/>
    </row>
    <row r="730" spans="1:18" ht="12.75" customHeight="1" x14ac:dyDescent="0.25">
      <c r="A730" s="80"/>
      <c r="R730" s="3"/>
    </row>
    <row r="731" spans="1:18" ht="12.75" customHeight="1" x14ac:dyDescent="0.25">
      <c r="A731" s="80"/>
      <c r="R731" s="3"/>
    </row>
    <row r="732" spans="1:18" ht="12.75" customHeight="1" x14ac:dyDescent="0.25">
      <c r="A732" s="80"/>
      <c r="R732" s="3"/>
    </row>
    <row r="733" spans="1:18" ht="12.75" customHeight="1" x14ac:dyDescent="0.25">
      <c r="A733" s="80"/>
      <c r="R733" s="3"/>
    </row>
    <row r="734" spans="1:18" ht="12.75" customHeight="1" x14ac:dyDescent="0.25">
      <c r="A734" s="80"/>
      <c r="R734" s="3"/>
    </row>
    <row r="735" spans="1:18" ht="12.75" customHeight="1" x14ac:dyDescent="0.25">
      <c r="A735" s="80"/>
      <c r="R735" s="3"/>
    </row>
    <row r="736" spans="1:18" ht="12.75" customHeight="1" x14ac:dyDescent="0.25">
      <c r="A736" s="80"/>
      <c r="R736" s="3"/>
    </row>
    <row r="737" spans="1:18" ht="12.75" customHeight="1" x14ac:dyDescent="0.25">
      <c r="A737" s="80"/>
      <c r="R737" s="3"/>
    </row>
    <row r="738" spans="1:18" ht="12.75" customHeight="1" x14ac:dyDescent="0.25">
      <c r="A738" s="80"/>
      <c r="R738" s="3"/>
    </row>
    <row r="739" spans="1:18" ht="12.75" customHeight="1" x14ac:dyDescent="0.25">
      <c r="A739" s="80"/>
      <c r="R739" s="3"/>
    </row>
    <row r="740" spans="1:18" ht="12.75" customHeight="1" x14ac:dyDescent="0.25">
      <c r="A740" s="80"/>
      <c r="R740" s="3"/>
    </row>
    <row r="741" spans="1:18" ht="12.75" customHeight="1" x14ac:dyDescent="0.25">
      <c r="A741" s="80"/>
      <c r="R741" s="3"/>
    </row>
    <row r="742" spans="1:18" ht="12.75" customHeight="1" x14ac:dyDescent="0.25">
      <c r="A742" s="80"/>
      <c r="R742" s="3"/>
    </row>
    <row r="743" spans="1:18" ht="12.75" customHeight="1" x14ac:dyDescent="0.25">
      <c r="A743" s="80"/>
      <c r="R743" s="3"/>
    </row>
    <row r="744" spans="1:18" ht="12.75" customHeight="1" x14ac:dyDescent="0.25">
      <c r="A744" s="80"/>
      <c r="R744" s="3"/>
    </row>
    <row r="745" spans="1:18" ht="12.75" customHeight="1" x14ac:dyDescent="0.25">
      <c r="A745" s="80"/>
      <c r="R745" s="3"/>
    </row>
    <row r="746" spans="1:18" ht="12.75" customHeight="1" x14ac:dyDescent="0.25">
      <c r="A746" s="80"/>
      <c r="R746" s="3"/>
    </row>
    <row r="747" spans="1:18" ht="12.75" customHeight="1" x14ac:dyDescent="0.25">
      <c r="A747" s="80"/>
      <c r="R747" s="3"/>
    </row>
    <row r="748" spans="1:18" ht="12.75" customHeight="1" x14ac:dyDescent="0.25">
      <c r="A748" s="80"/>
      <c r="R748" s="3"/>
    </row>
    <row r="749" spans="1:18" ht="12.75" customHeight="1" x14ac:dyDescent="0.25">
      <c r="A749" s="80"/>
      <c r="R749" s="3"/>
    </row>
    <row r="750" spans="1:18" ht="12.75" customHeight="1" x14ac:dyDescent="0.25">
      <c r="A750" s="80"/>
      <c r="R750" s="3"/>
    </row>
    <row r="751" spans="1:18" ht="12.75" customHeight="1" x14ac:dyDescent="0.25">
      <c r="A751" s="80"/>
      <c r="R751" s="3"/>
    </row>
    <row r="752" spans="1:18" ht="12.75" customHeight="1" x14ac:dyDescent="0.25">
      <c r="A752" s="80"/>
      <c r="R752" s="3"/>
    </row>
    <row r="753" spans="1:18" ht="12.75" customHeight="1" x14ac:dyDescent="0.25">
      <c r="A753" s="80"/>
      <c r="R753" s="3"/>
    </row>
    <row r="754" spans="1:18" ht="12.75" customHeight="1" x14ac:dyDescent="0.25">
      <c r="A754" s="80"/>
      <c r="R754" s="3"/>
    </row>
    <row r="755" spans="1:18" ht="12.75" customHeight="1" x14ac:dyDescent="0.25">
      <c r="A755" s="80"/>
      <c r="R755" s="3"/>
    </row>
    <row r="756" spans="1:18" ht="12.75" customHeight="1" x14ac:dyDescent="0.25">
      <c r="A756" s="80"/>
      <c r="R756" s="3"/>
    </row>
    <row r="757" spans="1:18" ht="12.75" customHeight="1" x14ac:dyDescent="0.25">
      <c r="A757" s="80"/>
      <c r="R757" s="3"/>
    </row>
    <row r="758" spans="1:18" ht="12.75" customHeight="1" x14ac:dyDescent="0.25">
      <c r="A758" s="80"/>
      <c r="R758" s="3"/>
    </row>
    <row r="759" spans="1:18" ht="12.75" customHeight="1" x14ac:dyDescent="0.25">
      <c r="A759" s="80"/>
      <c r="R759" s="3"/>
    </row>
    <row r="760" spans="1:18" ht="12.75" customHeight="1" x14ac:dyDescent="0.25">
      <c r="A760" s="80"/>
      <c r="R760" s="3"/>
    </row>
    <row r="761" spans="1:18" ht="12.75" customHeight="1" x14ac:dyDescent="0.25">
      <c r="A761" s="80"/>
      <c r="R761" s="3"/>
    </row>
    <row r="762" spans="1:18" ht="12.75" customHeight="1" x14ac:dyDescent="0.25">
      <c r="A762" s="80"/>
      <c r="R762" s="3"/>
    </row>
    <row r="763" spans="1:18" ht="12.75" customHeight="1" x14ac:dyDescent="0.25">
      <c r="A763" s="80"/>
      <c r="R763" s="3"/>
    </row>
    <row r="764" spans="1:18" ht="12.75" customHeight="1" x14ac:dyDescent="0.25">
      <c r="A764" s="80"/>
      <c r="R764" s="3"/>
    </row>
    <row r="765" spans="1:18" ht="12.75" customHeight="1" x14ac:dyDescent="0.25">
      <c r="A765" s="80"/>
      <c r="R765" s="3"/>
    </row>
    <row r="766" spans="1:18" ht="12.75" customHeight="1" x14ac:dyDescent="0.25">
      <c r="A766" s="80"/>
      <c r="R766" s="3"/>
    </row>
    <row r="767" spans="1:18" ht="12.75" customHeight="1" x14ac:dyDescent="0.25">
      <c r="A767" s="80"/>
      <c r="R767" s="3"/>
    </row>
    <row r="768" spans="1:18" ht="12.75" customHeight="1" x14ac:dyDescent="0.25">
      <c r="A768" s="80"/>
      <c r="R768" s="3"/>
    </row>
    <row r="769" spans="1:18" ht="12.75" customHeight="1" x14ac:dyDescent="0.25">
      <c r="A769" s="80"/>
      <c r="R769" s="3"/>
    </row>
    <row r="770" spans="1:18" ht="12.75" customHeight="1" x14ac:dyDescent="0.25">
      <c r="A770" s="80"/>
      <c r="R770" s="3"/>
    </row>
    <row r="771" spans="1:18" ht="12.75" customHeight="1" x14ac:dyDescent="0.25">
      <c r="A771" s="80"/>
      <c r="R771" s="3"/>
    </row>
    <row r="772" spans="1:18" ht="12.75" customHeight="1" x14ac:dyDescent="0.25">
      <c r="A772" s="80"/>
      <c r="R772" s="3"/>
    </row>
    <row r="773" spans="1:18" ht="12.75" customHeight="1" x14ac:dyDescent="0.25">
      <c r="A773" s="80"/>
      <c r="R773" s="3"/>
    </row>
    <row r="774" spans="1:18" ht="12.75" customHeight="1" x14ac:dyDescent="0.25">
      <c r="A774" s="80"/>
      <c r="R774" s="3"/>
    </row>
    <row r="775" spans="1:18" ht="12.75" customHeight="1" x14ac:dyDescent="0.25">
      <c r="A775" s="80"/>
      <c r="R775" s="3"/>
    </row>
    <row r="776" spans="1:18" ht="12.75" customHeight="1" x14ac:dyDescent="0.25">
      <c r="A776" s="80"/>
      <c r="R776" s="3"/>
    </row>
    <row r="777" spans="1:18" ht="12.75" customHeight="1" x14ac:dyDescent="0.25">
      <c r="A777" s="80"/>
      <c r="R777" s="3"/>
    </row>
    <row r="778" spans="1:18" ht="12.75" customHeight="1" x14ac:dyDescent="0.25">
      <c r="A778" s="80"/>
      <c r="R778" s="3"/>
    </row>
    <row r="779" spans="1:18" ht="12.75" customHeight="1" x14ac:dyDescent="0.25">
      <c r="A779" s="80"/>
      <c r="R779" s="3"/>
    </row>
    <row r="780" spans="1:18" ht="12.75" customHeight="1" x14ac:dyDescent="0.25">
      <c r="A780" s="80"/>
      <c r="R780" s="3"/>
    </row>
    <row r="781" spans="1:18" ht="12.75" customHeight="1" x14ac:dyDescent="0.25">
      <c r="A781" s="80"/>
      <c r="R781" s="3"/>
    </row>
    <row r="782" spans="1:18" ht="12.75" customHeight="1" x14ac:dyDescent="0.25">
      <c r="A782" s="80"/>
      <c r="R782" s="3"/>
    </row>
    <row r="783" spans="1:18" ht="12.75" customHeight="1" x14ac:dyDescent="0.25">
      <c r="A783" s="80"/>
      <c r="R783" s="3"/>
    </row>
    <row r="784" spans="1:18" ht="12.75" customHeight="1" x14ac:dyDescent="0.25">
      <c r="A784" s="80"/>
      <c r="R784" s="3"/>
    </row>
    <row r="785" spans="1:18" ht="12.75" customHeight="1" x14ac:dyDescent="0.25">
      <c r="A785" s="80"/>
      <c r="R785" s="3"/>
    </row>
    <row r="786" spans="1:18" ht="12.75" customHeight="1" x14ac:dyDescent="0.25">
      <c r="A786" s="80"/>
      <c r="R786" s="3"/>
    </row>
    <row r="787" spans="1:18" ht="12.75" customHeight="1" x14ac:dyDescent="0.25">
      <c r="A787" s="80"/>
      <c r="R787" s="3"/>
    </row>
    <row r="788" spans="1:18" ht="12.75" customHeight="1" x14ac:dyDescent="0.25">
      <c r="A788" s="80"/>
      <c r="R788" s="3"/>
    </row>
    <row r="789" spans="1:18" ht="12.75" customHeight="1" x14ac:dyDescent="0.25">
      <c r="A789" s="80"/>
      <c r="R789" s="3"/>
    </row>
    <row r="790" spans="1:18" ht="12.75" customHeight="1" x14ac:dyDescent="0.25">
      <c r="A790" s="80"/>
      <c r="R790" s="3"/>
    </row>
    <row r="791" spans="1:18" ht="12.75" customHeight="1" x14ac:dyDescent="0.25">
      <c r="A791" s="80"/>
      <c r="R791" s="3"/>
    </row>
    <row r="792" spans="1:18" ht="12.75" customHeight="1" x14ac:dyDescent="0.25">
      <c r="A792" s="80"/>
      <c r="R792" s="3"/>
    </row>
    <row r="793" spans="1:18" ht="12.75" customHeight="1" x14ac:dyDescent="0.25">
      <c r="A793" s="80"/>
      <c r="R793" s="3"/>
    </row>
    <row r="794" spans="1:18" ht="12.75" customHeight="1" x14ac:dyDescent="0.25">
      <c r="A794" s="80"/>
      <c r="R794" s="3"/>
    </row>
    <row r="795" spans="1:18" ht="12.75" customHeight="1" x14ac:dyDescent="0.25">
      <c r="A795" s="80"/>
      <c r="R795" s="3"/>
    </row>
    <row r="796" spans="1:18" ht="12.75" customHeight="1" x14ac:dyDescent="0.25">
      <c r="A796" s="80"/>
      <c r="R796" s="3"/>
    </row>
    <row r="797" spans="1:18" ht="12.75" customHeight="1" x14ac:dyDescent="0.25">
      <c r="A797" s="80"/>
      <c r="R797" s="3"/>
    </row>
    <row r="798" spans="1:18" ht="12.75" customHeight="1" x14ac:dyDescent="0.25">
      <c r="A798" s="80"/>
      <c r="R798" s="3"/>
    </row>
    <row r="799" spans="1:18" ht="12.75" customHeight="1" x14ac:dyDescent="0.25">
      <c r="A799" s="80"/>
      <c r="R799" s="3"/>
    </row>
    <row r="800" spans="1:18" ht="12.75" customHeight="1" x14ac:dyDescent="0.25">
      <c r="A800" s="80"/>
      <c r="R800" s="3"/>
    </row>
    <row r="801" spans="1:18" ht="12.75" customHeight="1" x14ac:dyDescent="0.25">
      <c r="A801" s="80"/>
      <c r="R801" s="3"/>
    </row>
    <row r="802" spans="1:18" ht="12.75" customHeight="1" x14ac:dyDescent="0.25">
      <c r="A802" s="80"/>
      <c r="R802" s="3"/>
    </row>
    <row r="803" spans="1:18" ht="12.75" customHeight="1" x14ac:dyDescent="0.25">
      <c r="A803" s="80"/>
      <c r="R803" s="3"/>
    </row>
    <row r="804" spans="1:18" ht="12.75" customHeight="1" x14ac:dyDescent="0.25">
      <c r="A804" s="80"/>
      <c r="R804" s="3"/>
    </row>
    <row r="805" spans="1:18" ht="12.75" customHeight="1" x14ac:dyDescent="0.25">
      <c r="A805" s="80"/>
      <c r="R805" s="3"/>
    </row>
    <row r="806" spans="1:18" ht="12.75" customHeight="1" x14ac:dyDescent="0.25">
      <c r="A806" s="80"/>
      <c r="R806" s="3"/>
    </row>
    <row r="807" spans="1:18" ht="12.75" customHeight="1" x14ac:dyDescent="0.25">
      <c r="A807" s="80"/>
      <c r="R807" s="3"/>
    </row>
    <row r="808" spans="1:18" ht="12.75" customHeight="1" x14ac:dyDescent="0.25">
      <c r="A808" s="80"/>
      <c r="R808" s="3"/>
    </row>
    <row r="809" spans="1:18" ht="12.75" customHeight="1" x14ac:dyDescent="0.25">
      <c r="A809" s="80"/>
      <c r="R809" s="3"/>
    </row>
    <row r="810" spans="1:18" ht="12.75" customHeight="1" x14ac:dyDescent="0.25">
      <c r="A810" s="80"/>
      <c r="R810" s="3"/>
    </row>
    <row r="811" spans="1:18" ht="12.75" customHeight="1" x14ac:dyDescent="0.25">
      <c r="A811" s="80"/>
      <c r="R811" s="3"/>
    </row>
    <row r="812" spans="1:18" ht="12.75" customHeight="1" x14ac:dyDescent="0.25">
      <c r="A812" s="80"/>
      <c r="R812" s="3"/>
    </row>
    <row r="813" spans="1:18" ht="12.75" customHeight="1" x14ac:dyDescent="0.25">
      <c r="A813" s="80"/>
      <c r="R813" s="3"/>
    </row>
    <row r="814" spans="1:18" ht="12.75" customHeight="1" x14ac:dyDescent="0.25">
      <c r="A814" s="80"/>
      <c r="R814" s="3"/>
    </row>
    <row r="815" spans="1:18" ht="12.75" customHeight="1" x14ac:dyDescent="0.25">
      <c r="A815" s="80"/>
      <c r="R815" s="3"/>
    </row>
    <row r="816" spans="1:18" ht="12.75" customHeight="1" x14ac:dyDescent="0.25">
      <c r="A816" s="80"/>
      <c r="R816" s="3"/>
    </row>
    <row r="817" spans="1:18" ht="12.75" customHeight="1" x14ac:dyDescent="0.25">
      <c r="A817" s="80"/>
      <c r="R817" s="3"/>
    </row>
    <row r="818" spans="1:18" ht="12.75" customHeight="1" x14ac:dyDescent="0.25">
      <c r="A818" s="80"/>
      <c r="R818" s="3"/>
    </row>
    <row r="819" spans="1:18" ht="12.75" customHeight="1" x14ac:dyDescent="0.25">
      <c r="A819" s="80"/>
      <c r="R819" s="3"/>
    </row>
    <row r="820" spans="1:18" ht="12.75" customHeight="1" x14ac:dyDescent="0.25">
      <c r="A820" s="80"/>
      <c r="R820" s="3"/>
    </row>
    <row r="821" spans="1:18" ht="12.75" customHeight="1" x14ac:dyDescent="0.25">
      <c r="A821" s="80"/>
      <c r="R821" s="3"/>
    </row>
    <row r="822" spans="1:18" ht="12.75" customHeight="1" x14ac:dyDescent="0.25">
      <c r="A822" s="80"/>
      <c r="R822" s="3"/>
    </row>
    <row r="823" spans="1:18" ht="12.75" customHeight="1" x14ac:dyDescent="0.25">
      <c r="A823" s="80"/>
      <c r="R823" s="3"/>
    </row>
    <row r="824" spans="1:18" ht="12.75" customHeight="1" x14ac:dyDescent="0.25">
      <c r="A824" s="80"/>
      <c r="R824" s="3"/>
    </row>
    <row r="825" spans="1:18" ht="12.75" customHeight="1" x14ac:dyDescent="0.25">
      <c r="A825" s="80"/>
      <c r="R825" s="3"/>
    </row>
    <row r="826" spans="1:18" ht="12.75" customHeight="1" x14ac:dyDescent="0.25">
      <c r="A826" s="80"/>
      <c r="R826" s="3"/>
    </row>
    <row r="827" spans="1:18" ht="12.75" customHeight="1" x14ac:dyDescent="0.25">
      <c r="A827" s="80"/>
      <c r="R827" s="3"/>
    </row>
    <row r="828" spans="1:18" ht="12.75" customHeight="1" x14ac:dyDescent="0.25">
      <c r="A828" s="80"/>
      <c r="R828" s="3"/>
    </row>
    <row r="829" spans="1:18" ht="12.75" customHeight="1" x14ac:dyDescent="0.25">
      <c r="A829" s="80"/>
      <c r="R829" s="3"/>
    </row>
    <row r="830" spans="1:18" ht="12.75" customHeight="1" x14ac:dyDescent="0.25">
      <c r="A830" s="80"/>
      <c r="R830" s="3"/>
    </row>
    <row r="831" spans="1:18" ht="12.75" customHeight="1" x14ac:dyDescent="0.25">
      <c r="A831" s="80"/>
      <c r="R831" s="3"/>
    </row>
    <row r="832" spans="1:18" ht="12.75" customHeight="1" x14ac:dyDescent="0.25">
      <c r="A832" s="80"/>
      <c r="R832" s="3"/>
    </row>
    <row r="833" spans="1:18" ht="12.75" customHeight="1" x14ac:dyDescent="0.25">
      <c r="A833" s="80"/>
      <c r="R833" s="3"/>
    </row>
    <row r="834" spans="1:18" ht="12.75" customHeight="1" x14ac:dyDescent="0.25">
      <c r="A834" s="80"/>
      <c r="R834" s="3"/>
    </row>
    <row r="835" spans="1:18" ht="12.75" customHeight="1" x14ac:dyDescent="0.25">
      <c r="A835" s="80"/>
      <c r="R835" s="3"/>
    </row>
    <row r="836" spans="1:18" ht="12.75" customHeight="1" x14ac:dyDescent="0.25">
      <c r="A836" s="80"/>
      <c r="R836" s="3"/>
    </row>
    <row r="837" spans="1:18" ht="12.75" customHeight="1" x14ac:dyDescent="0.25">
      <c r="A837" s="80"/>
      <c r="R837" s="3"/>
    </row>
    <row r="838" spans="1:18" ht="12.75" customHeight="1" x14ac:dyDescent="0.25">
      <c r="A838" s="80"/>
      <c r="R838" s="3"/>
    </row>
    <row r="839" spans="1:18" ht="12.75" customHeight="1" x14ac:dyDescent="0.25">
      <c r="A839" s="80"/>
      <c r="R839" s="3"/>
    </row>
    <row r="840" spans="1:18" ht="12.75" customHeight="1" x14ac:dyDescent="0.25">
      <c r="A840" s="80"/>
      <c r="R840" s="3"/>
    </row>
    <row r="841" spans="1:18" ht="12.75" customHeight="1" x14ac:dyDescent="0.25">
      <c r="A841" s="80"/>
      <c r="R841" s="3"/>
    </row>
    <row r="842" spans="1:18" ht="12.75" customHeight="1" x14ac:dyDescent="0.25">
      <c r="A842" s="80"/>
      <c r="R842" s="3"/>
    </row>
    <row r="843" spans="1:18" ht="12.75" customHeight="1" x14ac:dyDescent="0.25">
      <c r="A843" s="80"/>
      <c r="R843" s="3"/>
    </row>
    <row r="844" spans="1:18" ht="12.75" customHeight="1" x14ac:dyDescent="0.25">
      <c r="A844" s="80"/>
      <c r="R844" s="3"/>
    </row>
    <row r="845" spans="1:18" ht="12.75" customHeight="1" x14ac:dyDescent="0.25">
      <c r="A845" s="80"/>
      <c r="R845" s="3"/>
    </row>
    <row r="846" spans="1:18" ht="12.75" customHeight="1" x14ac:dyDescent="0.25">
      <c r="A846" s="80"/>
      <c r="R846" s="3"/>
    </row>
    <row r="847" spans="1:18" ht="12.75" customHeight="1" x14ac:dyDescent="0.25">
      <c r="A847" s="80"/>
      <c r="R847" s="3"/>
    </row>
    <row r="848" spans="1:18" ht="12.75" customHeight="1" x14ac:dyDescent="0.25">
      <c r="A848" s="80"/>
      <c r="R848" s="3"/>
    </row>
    <row r="849" spans="1:18" ht="12.75" customHeight="1" x14ac:dyDescent="0.25">
      <c r="A849" s="80"/>
      <c r="R849" s="3"/>
    </row>
    <row r="850" spans="1:18" ht="12.75" customHeight="1" x14ac:dyDescent="0.25">
      <c r="A850" s="80"/>
      <c r="R850" s="3"/>
    </row>
    <row r="851" spans="1:18" ht="12.75" customHeight="1" x14ac:dyDescent="0.25">
      <c r="A851" s="80"/>
      <c r="R851" s="3"/>
    </row>
    <row r="852" spans="1:18" ht="12.75" customHeight="1" x14ac:dyDescent="0.25">
      <c r="A852" s="80"/>
      <c r="R852" s="3"/>
    </row>
    <row r="853" spans="1:18" ht="12.75" customHeight="1" x14ac:dyDescent="0.25">
      <c r="A853" s="80"/>
      <c r="R853" s="3"/>
    </row>
    <row r="854" spans="1:18" ht="12.75" customHeight="1" x14ac:dyDescent="0.25">
      <c r="A854" s="80"/>
      <c r="R854" s="3"/>
    </row>
    <row r="855" spans="1:18" ht="12.75" customHeight="1" x14ac:dyDescent="0.25">
      <c r="A855" s="80"/>
      <c r="R855" s="3"/>
    </row>
    <row r="856" spans="1:18" ht="12.75" customHeight="1" x14ac:dyDescent="0.25">
      <c r="A856" s="80"/>
      <c r="R856" s="3"/>
    </row>
    <row r="857" spans="1:18" ht="12.75" customHeight="1" x14ac:dyDescent="0.25">
      <c r="A857" s="80"/>
      <c r="R857" s="3"/>
    </row>
    <row r="858" spans="1:18" ht="12.75" customHeight="1" x14ac:dyDescent="0.25">
      <c r="A858" s="80"/>
      <c r="R858" s="3"/>
    </row>
    <row r="859" spans="1:18" ht="12.75" customHeight="1" x14ac:dyDescent="0.25">
      <c r="A859" s="80"/>
      <c r="R859" s="3"/>
    </row>
    <row r="860" spans="1:18" ht="12.75" customHeight="1" x14ac:dyDescent="0.25">
      <c r="A860" s="80"/>
      <c r="R860" s="3"/>
    </row>
    <row r="861" spans="1:18" ht="12.75" customHeight="1" x14ac:dyDescent="0.25">
      <c r="A861" s="80"/>
      <c r="R861" s="3"/>
    </row>
    <row r="862" spans="1:18" ht="12.75" customHeight="1" x14ac:dyDescent="0.25">
      <c r="A862" s="80"/>
      <c r="R862" s="3"/>
    </row>
    <row r="863" spans="1:18" ht="12.75" customHeight="1" x14ac:dyDescent="0.25">
      <c r="A863" s="80"/>
      <c r="R863" s="3"/>
    </row>
    <row r="864" spans="1:18" ht="12.75" customHeight="1" x14ac:dyDescent="0.25">
      <c r="A864" s="80"/>
      <c r="R864" s="3"/>
    </row>
    <row r="865" spans="1:18" ht="12.75" customHeight="1" x14ac:dyDescent="0.25">
      <c r="A865" s="80"/>
      <c r="R865" s="3"/>
    </row>
    <row r="866" spans="1:18" ht="12.75" customHeight="1" x14ac:dyDescent="0.25">
      <c r="A866" s="80"/>
      <c r="R866" s="3"/>
    </row>
    <row r="867" spans="1:18" ht="12.75" customHeight="1" x14ac:dyDescent="0.25">
      <c r="A867" s="80"/>
      <c r="R867" s="3"/>
    </row>
    <row r="868" spans="1:18" ht="12.75" customHeight="1" x14ac:dyDescent="0.25">
      <c r="A868" s="80"/>
      <c r="R868" s="3"/>
    </row>
    <row r="869" spans="1:18" ht="12.75" customHeight="1" x14ac:dyDescent="0.25">
      <c r="A869" s="80"/>
      <c r="R869" s="3"/>
    </row>
    <row r="870" spans="1:18" ht="12.75" customHeight="1" x14ac:dyDescent="0.25">
      <c r="A870" s="80"/>
      <c r="R870" s="3"/>
    </row>
    <row r="871" spans="1:18" ht="12.75" customHeight="1" x14ac:dyDescent="0.25">
      <c r="A871" s="80"/>
      <c r="R871" s="3"/>
    </row>
    <row r="872" spans="1:18" ht="12.75" customHeight="1" x14ac:dyDescent="0.25">
      <c r="A872" s="80"/>
      <c r="R872" s="3"/>
    </row>
    <row r="873" spans="1:18" ht="12.75" customHeight="1" x14ac:dyDescent="0.25">
      <c r="A873" s="80"/>
      <c r="R873" s="3"/>
    </row>
    <row r="874" spans="1:18" ht="12.75" customHeight="1" x14ac:dyDescent="0.25">
      <c r="A874" s="80"/>
      <c r="R874" s="3"/>
    </row>
    <row r="875" spans="1:18" ht="12.75" customHeight="1" x14ac:dyDescent="0.25">
      <c r="A875" s="80"/>
      <c r="R875" s="3"/>
    </row>
    <row r="876" spans="1:18" ht="12.75" customHeight="1" x14ac:dyDescent="0.25">
      <c r="A876" s="80"/>
      <c r="R876" s="3"/>
    </row>
    <row r="877" spans="1:18" ht="12.75" customHeight="1" x14ac:dyDescent="0.25">
      <c r="A877" s="80"/>
      <c r="R877" s="3"/>
    </row>
    <row r="878" spans="1:18" ht="12.75" customHeight="1" x14ac:dyDescent="0.25">
      <c r="A878" s="80"/>
      <c r="R878" s="3"/>
    </row>
    <row r="879" spans="1:18" ht="12.75" customHeight="1" x14ac:dyDescent="0.25">
      <c r="A879" s="80"/>
      <c r="R879" s="3"/>
    </row>
    <row r="880" spans="1:18" ht="12.75" customHeight="1" x14ac:dyDescent="0.25">
      <c r="A880" s="80"/>
      <c r="R880" s="3"/>
    </row>
    <row r="881" spans="1:18" ht="12.75" customHeight="1" x14ac:dyDescent="0.25">
      <c r="A881" s="80"/>
      <c r="R881" s="3"/>
    </row>
    <row r="882" spans="1:18" ht="12.75" customHeight="1" x14ac:dyDescent="0.25">
      <c r="A882" s="80"/>
      <c r="R882" s="3"/>
    </row>
    <row r="883" spans="1:18" ht="12.75" customHeight="1" x14ac:dyDescent="0.25">
      <c r="A883" s="80"/>
      <c r="R883" s="3"/>
    </row>
    <row r="884" spans="1:18" ht="12.75" customHeight="1" x14ac:dyDescent="0.25">
      <c r="A884" s="80"/>
      <c r="R884" s="3"/>
    </row>
    <row r="885" spans="1:18" ht="12.75" customHeight="1" x14ac:dyDescent="0.25">
      <c r="A885" s="80"/>
      <c r="R885" s="3"/>
    </row>
    <row r="886" spans="1:18" ht="12.75" customHeight="1" x14ac:dyDescent="0.25">
      <c r="A886" s="80"/>
      <c r="R886" s="3"/>
    </row>
    <row r="887" spans="1:18" ht="12.75" customHeight="1" x14ac:dyDescent="0.25">
      <c r="A887" s="80"/>
      <c r="R887" s="3"/>
    </row>
    <row r="888" spans="1:18" ht="12.75" customHeight="1" x14ac:dyDescent="0.25">
      <c r="A888" s="80"/>
      <c r="R888" s="3"/>
    </row>
    <row r="889" spans="1:18" ht="12.75" customHeight="1" x14ac:dyDescent="0.25">
      <c r="A889" s="80"/>
      <c r="R889" s="3"/>
    </row>
    <row r="890" spans="1:18" ht="12.75" customHeight="1" x14ac:dyDescent="0.25">
      <c r="A890" s="80"/>
      <c r="R890" s="3"/>
    </row>
    <row r="891" spans="1:18" ht="12.75" customHeight="1" x14ac:dyDescent="0.25">
      <c r="A891" s="80"/>
      <c r="R891" s="3"/>
    </row>
    <row r="892" spans="1:18" ht="12.75" customHeight="1" x14ac:dyDescent="0.25">
      <c r="A892" s="80"/>
      <c r="R892" s="3"/>
    </row>
    <row r="893" spans="1:18" ht="12.75" customHeight="1" x14ac:dyDescent="0.25">
      <c r="A893" s="80"/>
      <c r="R893" s="3"/>
    </row>
    <row r="894" spans="1:18" ht="12.75" customHeight="1" x14ac:dyDescent="0.25">
      <c r="A894" s="80"/>
      <c r="R894" s="3"/>
    </row>
    <row r="895" spans="1:18" ht="12.75" customHeight="1" x14ac:dyDescent="0.25">
      <c r="A895" s="80"/>
      <c r="R895" s="3"/>
    </row>
    <row r="896" spans="1:18" ht="12.75" customHeight="1" x14ac:dyDescent="0.25">
      <c r="A896" s="80"/>
      <c r="R896" s="3"/>
    </row>
    <row r="897" spans="1:18" ht="12.75" customHeight="1" x14ac:dyDescent="0.25">
      <c r="A897" s="80"/>
      <c r="R897" s="3"/>
    </row>
    <row r="898" spans="1:18" ht="12.75" customHeight="1" x14ac:dyDescent="0.25">
      <c r="A898" s="80"/>
      <c r="R898" s="3"/>
    </row>
    <row r="899" spans="1:18" ht="12.75" customHeight="1" x14ac:dyDescent="0.25">
      <c r="A899" s="80"/>
      <c r="R899" s="3"/>
    </row>
    <row r="900" spans="1:18" ht="12.75" customHeight="1" x14ac:dyDescent="0.25">
      <c r="A900" s="80"/>
      <c r="R900" s="3"/>
    </row>
    <row r="901" spans="1:18" ht="12.75" customHeight="1" x14ac:dyDescent="0.25">
      <c r="A901" s="80"/>
      <c r="R901" s="3"/>
    </row>
    <row r="902" spans="1:18" ht="12.75" customHeight="1" x14ac:dyDescent="0.25">
      <c r="A902" s="80"/>
      <c r="R902" s="3"/>
    </row>
    <row r="903" spans="1:18" ht="12.75" customHeight="1" x14ac:dyDescent="0.25">
      <c r="A903" s="80"/>
      <c r="R903" s="3"/>
    </row>
    <row r="904" spans="1:18" ht="12.75" customHeight="1" x14ac:dyDescent="0.25">
      <c r="A904" s="80"/>
      <c r="R904" s="3"/>
    </row>
    <row r="905" spans="1:18" ht="12.75" customHeight="1" x14ac:dyDescent="0.25">
      <c r="A905" s="80"/>
      <c r="R905" s="3"/>
    </row>
    <row r="906" spans="1:18" ht="12.75" customHeight="1" x14ac:dyDescent="0.25">
      <c r="A906" s="80"/>
      <c r="R906" s="3"/>
    </row>
    <row r="907" spans="1:18" ht="12.75" customHeight="1" x14ac:dyDescent="0.25">
      <c r="A907" s="80"/>
      <c r="R907" s="3"/>
    </row>
    <row r="908" spans="1:18" ht="12.75" customHeight="1" x14ac:dyDescent="0.25">
      <c r="A908" s="80"/>
      <c r="R908" s="3"/>
    </row>
    <row r="909" spans="1:18" ht="12.75" customHeight="1" x14ac:dyDescent="0.25">
      <c r="A909" s="80"/>
      <c r="R909" s="3"/>
    </row>
    <row r="910" spans="1:18" ht="12.75" customHeight="1" x14ac:dyDescent="0.25">
      <c r="A910" s="80"/>
      <c r="R910" s="3"/>
    </row>
    <row r="911" spans="1:18" ht="12.75" customHeight="1" x14ac:dyDescent="0.25">
      <c r="A911" s="80"/>
      <c r="R911" s="3"/>
    </row>
    <row r="912" spans="1:18" ht="12.75" customHeight="1" x14ac:dyDescent="0.25">
      <c r="A912" s="80"/>
      <c r="R912" s="3"/>
    </row>
    <row r="913" spans="1:18" ht="12.75" customHeight="1" x14ac:dyDescent="0.25">
      <c r="A913" s="80"/>
      <c r="R913" s="3"/>
    </row>
    <row r="914" spans="1:18" ht="12.75" customHeight="1" x14ac:dyDescent="0.25">
      <c r="A914" s="80"/>
      <c r="R914" s="3"/>
    </row>
    <row r="915" spans="1:18" ht="12.75" customHeight="1" x14ac:dyDescent="0.25">
      <c r="A915" s="80"/>
      <c r="R915" s="3"/>
    </row>
    <row r="916" spans="1:18" ht="12.75" customHeight="1" x14ac:dyDescent="0.25">
      <c r="A916" s="80"/>
      <c r="R916" s="3"/>
    </row>
    <row r="917" spans="1:18" ht="12.75" customHeight="1" x14ac:dyDescent="0.25">
      <c r="A917" s="80"/>
      <c r="R917" s="3"/>
    </row>
    <row r="918" spans="1:18" ht="12.75" customHeight="1" x14ac:dyDescent="0.25">
      <c r="A918" s="80"/>
      <c r="R918" s="3"/>
    </row>
    <row r="919" spans="1:18" ht="12.75" customHeight="1" x14ac:dyDescent="0.25">
      <c r="A919" s="80"/>
      <c r="R919" s="3"/>
    </row>
    <row r="920" spans="1:18" ht="12.75" customHeight="1" x14ac:dyDescent="0.25">
      <c r="A920" s="80"/>
      <c r="R920" s="3"/>
    </row>
    <row r="921" spans="1:18" ht="12.75" customHeight="1" x14ac:dyDescent="0.25">
      <c r="A921" s="80"/>
      <c r="R921" s="3"/>
    </row>
    <row r="922" spans="1:18" ht="12.75" customHeight="1" x14ac:dyDescent="0.25">
      <c r="A922" s="80"/>
      <c r="R922" s="3"/>
    </row>
    <row r="923" spans="1:18" ht="12.75" customHeight="1" x14ac:dyDescent="0.25">
      <c r="A923" s="80"/>
      <c r="R923" s="3"/>
    </row>
    <row r="924" spans="1:18" ht="12.75" customHeight="1" x14ac:dyDescent="0.25">
      <c r="A924" s="80"/>
      <c r="R924" s="3"/>
    </row>
    <row r="925" spans="1:18" ht="12.75" customHeight="1" x14ac:dyDescent="0.25">
      <c r="A925" s="80"/>
      <c r="R925" s="3"/>
    </row>
    <row r="926" spans="1:18" ht="12.75" customHeight="1" x14ac:dyDescent="0.25">
      <c r="A926" s="80"/>
      <c r="R926" s="3"/>
    </row>
    <row r="927" spans="1:18" ht="12.75" customHeight="1" x14ac:dyDescent="0.25">
      <c r="A927" s="80"/>
      <c r="R927" s="3"/>
    </row>
    <row r="928" spans="1:18" ht="12.75" customHeight="1" x14ac:dyDescent="0.25">
      <c r="A928" s="80"/>
      <c r="R928" s="3"/>
    </row>
    <row r="929" spans="1:18" ht="12.75" customHeight="1" x14ac:dyDescent="0.25">
      <c r="A929" s="80"/>
      <c r="R929" s="3"/>
    </row>
    <row r="930" spans="1:18" ht="12.75" customHeight="1" x14ac:dyDescent="0.25">
      <c r="A930" s="80"/>
      <c r="R930" s="3"/>
    </row>
    <row r="931" spans="1:18" ht="12.75" customHeight="1" x14ac:dyDescent="0.25">
      <c r="A931" s="80"/>
      <c r="R931" s="3"/>
    </row>
    <row r="932" spans="1:18" ht="12.75" customHeight="1" x14ac:dyDescent="0.25">
      <c r="A932" s="80"/>
      <c r="R932" s="3"/>
    </row>
    <row r="933" spans="1:18" ht="12.75" customHeight="1" x14ac:dyDescent="0.25">
      <c r="A933" s="80"/>
      <c r="R933" s="3"/>
    </row>
    <row r="934" spans="1:18" ht="12.75" customHeight="1" x14ac:dyDescent="0.25">
      <c r="A934" s="80"/>
      <c r="R934" s="3"/>
    </row>
    <row r="935" spans="1:18" ht="12.75" customHeight="1" x14ac:dyDescent="0.25">
      <c r="A935" s="80"/>
      <c r="R935" s="3"/>
    </row>
    <row r="936" spans="1:18" ht="12.75" customHeight="1" x14ac:dyDescent="0.25">
      <c r="A936" s="80"/>
      <c r="R936" s="3"/>
    </row>
    <row r="937" spans="1:18" ht="12.75" customHeight="1" x14ac:dyDescent="0.25">
      <c r="A937" s="80"/>
      <c r="R937" s="3"/>
    </row>
    <row r="938" spans="1:18" ht="12.75" customHeight="1" x14ac:dyDescent="0.25">
      <c r="A938" s="80"/>
      <c r="R938" s="3"/>
    </row>
    <row r="939" spans="1:18" ht="12.75" customHeight="1" x14ac:dyDescent="0.25">
      <c r="A939" s="80"/>
      <c r="R939" s="3"/>
    </row>
    <row r="940" spans="1:18" ht="12.75" customHeight="1" x14ac:dyDescent="0.25">
      <c r="A940" s="80"/>
      <c r="R940" s="3"/>
    </row>
    <row r="941" spans="1:18" ht="12.75" customHeight="1" x14ac:dyDescent="0.25">
      <c r="A941" s="80"/>
      <c r="R941" s="3"/>
    </row>
    <row r="942" spans="1:18" ht="12.75" customHeight="1" x14ac:dyDescent="0.25">
      <c r="A942" s="80"/>
      <c r="R942" s="3"/>
    </row>
    <row r="943" spans="1:18" ht="12.75" customHeight="1" x14ac:dyDescent="0.25">
      <c r="A943" s="80"/>
      <c r="R943" s="3"/>
    </row>
    <row r="944" spans="1:18" ht="12.75" customHeight="1" x14ac:dyDescent="0.25">
      <c r="A944" s="80"/>
      <c r="R944" s="3"/>
    </row>
    <row r="945" spans="1:18" ht="12.75" customHeight="1" x14ac:dyDescent="0.25">
      <c r="A945" s="80"/>
      <c r="R945" s="3"/>
    </row>
    <row r="946" spans="1:18" ht="12.75" customHeight="1" x14ac:dyDescent="0.25">
      <c r="A946" s="80"/>
      <c r="R946" s="3"/>
    </row>
    <row r="947" spans="1:18" ht="12.75" customHeight="1" x14ac:dyDescent="0.25">
      <c r="A947" s="80"/>
      <c r="R947" s="3"/>
    </row>
    <row r="948" spans="1:18" ht="12.75" customHeight="1" x14ac:dyDescent="0.25">
      <c r="A948" s="80"/>
      <c r="R948" s="3"/>
    </row>
    <row r="949" spans="1:18" ht="12.75" customHeight="1" x14ac:dyDescent="0.25">
      <c r="A949" s="80"/>
      <c r="R949" s="3"/>
    </row>
    <row r="950" spans="1:18" ht="12.75" customHeight="1" x14ac:dyDescent="0.25">
      <c r="A950" s="80"/>
      <c r="R950" s="3"/>
    </row>
    <row r="951" spans="1:18" ht="12.75" customHeight="1" x14ac:dyDescent="0.25">
      <c r="A951" s="80"/>
      <c r="R951" s="3"/>
    </row>
    <row r="952" spans="1:18" ht="12.75" customHeight="1" x14ac:dyDescent="0.25">
      <c r="A952" s="80"/>
      <c r="R952" s="3"/>
    </row>
    <row r="953" spans="1:18" ht="12.75" customHeight="1" x14ac:dyDescent="0.25">
      <c r="A953" s="80"/>
      <c r="R953" s="3"/>
    </row>
    <row r="954" spans="1:18" ht="12.75" customHeight="1" x14ac:dyDescent="0.25">
      <c r="A954" s="80"/>
      <c r="R954" s="3"/>
    </row>
    <row r="955" spans="1:18" ht="12.75" customHeight="1" x14ac:dyDescent="0.25">
      <c r="A955" s="80"/>
      <c r="R955" s="3"/>
    </row>
    <row r="956" spans="1:18" ht="12.75" customHeight="1" x14ac:dyDescent="0.25">
      <c r="A956" s="80"/>
      <c r="R956" s="3"/>
    </row>
    <row r="957" spans="1:18" ht="12.75" customHeight="1" x14ac:dyDescent="0.25">
      <c r="A957" s="80"/>
      <c r="R957" s="3"/>
    </row>
    <row r="958" spans="1:18" ht="12.75" customHeight="1" x14ac:dyDescent="0.25">
      <c r="A958" s="80"/>
      <c r="R958" s="3"/>
    </row>
    <row r="959" spans="1:18" ht="12.75" customHeight="1" x14ac:dyDescent="0.25">
      <c r="A959" s="80"/>
      <c r="R959" s="3"/>
    </row>
    <row r="960" spans="1:18" ht="12.75" customHeight="1" x14ac:dyDescent="0.25">
      <c r="A960" s="80"/>
      <c r="R960" s="3"/>
    </row>
    <row r="961" spans="1:18" ht="12.75" customHeight="1" x14ac:dyDescent="0.25">
      <c r="A961" s="80"/>
      <c r="R961" s="3"/>
    </row>
    <row r="962" spans="1:18" ht="12.75" customHeight="1" x14ac:dyDescent="0.25">
      <c r="A962" s="80"/>
      <c r="R962" s="3"/>
    </row>
    <row r="963" spans="1:18" ht="12.75" customHeight="1" x14ac:dyDescent="0.25">
      <c r="A963" s="80"/>
      <c r="R963" s="3"/>
    </row>
    <row r="964" spans="1:18" ht="12.75" customHeight="1" x14ac:dyDescent="0.25">
      <c r="A964" s="80"/>
      <c r="R964" s="3"/>
    </row>
    <row r="965" spans="1:18" ht="12.75" customHeight="1" x14ac:dyDescent="0.25">
      <c r="A965" s="80"/>
      <c r="R965" s="3"/>
    </row>
    <row r="966" spans="1:18" ht="12.75" customHeight="1" x14ac:dyDescent="0.25">
      <c r="A966" s="80"/>
      <c r="R966" s="3"/>
    </row>
    <row r="967" spans="1:18" ht="12.75" customHeight="1" x14ac:dyDescent="0.25">
      <c r="A967" s="80"/>
      <c r="R967" s="3"/>
    </row>
    <row r="968" spans="1:18" ht="12.75" customHeight="1" x14ac:dyDescent="0.25">
      <c r="A968" s="80"/>
      <c r="R968" s="3"/>
    </row>
    <row r="969" spans="1:18" ht="12.75" customHeight="1" x14ac:dyDescent="0.25">
      <c r="A969" s="80"/>
      <c r="R969" s="3"/>
    </row>
    <row r="970" spans="1:18" ht="12.75" customHeight="1" x14ac:dyDescent="0.25">
      <c r="A970" s="80"/>
      <c r="R970" s="3"/>
    </row>
    <row r="971" spans="1:18" ht="12.75" customHeight="1" x14ac:dyDescent="0.25">
      <c r="A971" s="80"/>
      <c r="R971" s="3"/>
    </row>
    <row r="972" spans="1:18" ht="12.75" customHeight="1" x14ac:dyDescent="0.25">
      <c r="A972" s="80"/>
      <c r="R972" s="3"/>
    </row>
    <row r="973" spans="1:18" ht="12.75" customHeight="1" x14ac:dyDescent="0.25">
      <c r="A973" s="80"/>
      <c r="R973" s="3"/>
    </row>
    <row r="974" spans="1:18" ht="12.75" customHeight="1" x14ac:dyDescent="0.25">
      <c r="A974" s="80"/>
      <c r="R974" s="3"/>
    </row>
    <row r="975" spans="1:18" ht="12.75" customHeight="1" x14ac:dyDescent="0.25">
      <c r="A975" s="80"/>
      <c r="R975" s="3"/>
    </row>
    <row r="976" spans="1:18" ht="12.75" customHeight="1" x14ac:dyDescent="0.25">
      <c r="A976" s="80"/>
      <c r="R976" s="3"/>
    </row>
    <row r="977" spans="1:18" ht="12.75" customHeight="1" x14ac:dyDescent="0.25">
      <c r="A977" s="80"/>
      <c r="R977" s="3"/>
    </row>
    <row r="978" spans="1:18" ht="12.75" customHeight="1" x14ac:dyDescent="0.25">
      <c r="A978" s="80"/>
      <c r="R978" s="3"/>
    </row>
    <row r="979" spans="1:18" ht="12.75" customHeight="1" x14ac:dyDescent="0.25">
      <c r="A979" s="80"/>
      <c r="R979" s="3"/>
    </row>
    <row r="980" spans="1:18" ht="12.75" customHeight="1" x14ac:dyDescent="0.25">
      <c r="A980" s="80"/>
      <c r="R980" s="3"/>
    </row>
    <row r="981" spans="1:18" ht="12.75" customHeight="1" x14ac:dyDescent="0.25">
      <c r="A981" s="80"/>
      <c r="R981" s="3"/>
    </row>
    <row r="982" spans="1:18" ht="12.75" customHeight="1" x14ac:dyDescent="0.25">
      <c r="A982" s="80"/>
      <c r="R982" s="3"/>
    </row>
    <row r="983" spans="1:18" ht="12.75" customHeight="1" x14ac:dyDescent="0.25">
      <c r="A983" s="80"/>
      <c r="R983" s="3"/>
    </row>
    <row r="984" spans="1:18" ht="12.75" customHeight="1" x14ac:dyDescent="0.25">
      <c r="A984" s="80"/>
      <c r="R984" s="3"/>
    </row>
    <row r="985" spans="1:18" ht="12.75" customHeight="1" x14ac:dyDescent="0.25">
      <c r="A985" s="80"/>
      <c r="R985" s="3"/>
    </row>
    <row r="986" spans="1:18" ht="12.75" customHeight="1" x14ac:dyDescent="0.25">
      <c r="A986" s="80"/>
      <c r="R986" s="3"/>
    </row>
    <row r="987" spans="1:18" ht="12.75" customHeight="1" x14ac:dyDescent="0.25">
      <c r="A987" s="80"/>
      <c r="R987" s="3"/>
    </row>
    <row r="988" spans="1:18" ht="12.75" customHeight="1" x14ac:dyDescent="0.25">
      <c r="A988" s="80"/>
      <c r="R988" s="3"/>
    </row>
    <row r="989" spans="1:18" ht="12.75" customHeight="1" x14ac:dyDescent="0.25">
      <c r="A989" s="80"/>
      <c r="R989" s="3"/>
    </row>
    <row r="990" spans="1:18" ht="12.75" customHeight="1" x14ac:dyDescent="0.25">
      <c r="A990" s="80"/>
      <c r="R990" s="3"/>
    </row>
    <row r="991" spans="1:18" ht="12.75" customHeight="1" x14ac:dyDescent="0.25">
      <c r="A991" s="80"/>
      <c r="R991" s="3"/>
    </row>
    <row r="992" spans="1:18" ht="12.75" customHeight="1" x14ac:dyDescent="0.25">
      <c r="A992" s="80"/>
      <c r="R992" s="3"/>
    </row>
    <row r="993" spans="1:18" ht="12.75" customHeight="1" x14ac:dyDescent="0.25">
      <c r="A993" s="80"/>
      <c r="R993" s="3"/>
    </row>
    <row r="994" spans="1:18" ht="12.75" customHeight="1" x14ac:dyDescent="0.25">
      <c r="A994" s="80"/>
      <c r="R994" s="3"/>
    </row>
    <row r="995" spans="1:18" ht="12.75" customHeight="1" x14ac:dyDescent="0.25">
      <c r="A995" s="80"/>
      <c r="R995" s="3"/>
    </row>
    <row r="996" spans="1:18" ht="12.75" customHeight="1" x14ac:dyDescent="0.25">
      <c r="A996" s="80"/>
      <c r="R996" s="3"/>
    </row>
    <row r="997" spans="1:18" ht="12.75" customHeight="1" x14ac:dyDescent="0.25">
      <c r="A997" s="80"/>
      <c r="R997" s="3"/>
    </row>
    <row r="998" spans="1:18" ht="12.75" customHeight="1" x14ac:dyDescent="0.25">
      <c r="A998" s="80"/>
      <c r="R998" s="3"/>
    </row>
    <row r="999" spans="1:18" ht="12.75" customHeight="1" x14ac:dyDescent="0.25">
      <c r="A999" s="80"/>
      <c r="R999" s="3"/>
    </row>
    <row r="1000" spans="1:18" ht="12.75" customHeight="1" x14ac:dyDescent="0.25">
      <c r="A1000" s="80"/>
      <c r="R1000" s="3"/>
    </row>
  </sheetData>
  <printOptions gridLines="1"/>
  <pageMargins left="0.56000000000000005" right="0.51" top="1" bottom="1" header="0" footer="0"/>
  <pageSetup orientation="landscape"/>
  <headerFooter>
    <oddHeader>&amp;CMonthly Budget</oddHeader>
    <oddFooter>&amp;L&amp;F &amp;A&amp;R&amp;D &amp;T</oddFooter>
  </headerFooter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Z1000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12.6640625" defaultRowHeight="15" customHeight="1" x14ac:dyDescent="0.25"/>
  <cols>
    <col min="1" max="1" width="13.77734375" customWidth="1"/>
    <col min="2" max="2" width="16.21875" customWidth="1"/>
    <col min="3" max="16" width="13.77734375" customWidth="1"/>
    <col min="17" max="17" width="15.77734375" customWidth="1"/>
    <col min="18" max="18" width="11.6640625" customWidth="1"/>
    <col min="19" max="26" width="8.77734375" customWidth="1"/>
  </cols>
  <sheetData>
    <row r="1" spans="1:26" ht="12.75" customHeight="1" x14ac:dyDescent="0.3">
      <c r="A1" s="81" t="s">
        <v>55</v>
      </c>
      <c r="B1" s="310" t="s">
        <v>264</v>
      </c>
      <c r="C1" s="81" t="s">
        <v>56</v>
      </c>
      <c r="D1" s="310">
        <f>'Monthly Budget'!$F$2</f>
        <v>0</v>
      </c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0" t="s">
        <v>57</v>
      </c>
      <c r="S1" s="84"/>
      <c r="T1" s="84"/>
      <c r="U1" s="84"/>
      <c r="V1" s="84"/>
      <c r="W1" s="84"/>
      <c r="X1" s="84"/>
      <c r="Y1" s="84"/>
      <c r="Z1" s="84"/>
    </row>
    <row r="2" spans="1:26" ht="12.75" customHeight="1" x14ac:dyDescent="0.25">
      <c r="A2" s="80"/>
      <c r="B2" s="85"/>
      <c r="C2" s="85" t="s">
        <v>58</v>
      </c>
      <c r="D2" s="85"/>
      <c r="E2" s="85"/>
      <c r="F2" s="85"/>
      <c r="G2" s="85"/>
      <c r="H2" s="85"/>
      <c r="I2" s="85"/>
      <c r="J2" s="85" t="s">
        <v>59</v>
      </c>
      <c r="K2" s="85"/>
      <c r="L2" s="85"/>
      <c r="M2" s="80" t="s">
        <v>60</v>
      </c>
      <c r="N2" s="80"/>
      <c r="O2" s="80"/>
      <c r="P2" s="80" t="s">
        <v>61</v>
      </c>
      <c r="Q2" s="80" t="s">
        <v>62</v>
      </c>
      <c r="R2" s="80" t="s">
        <v>63</v>
      </c>
      <c r="S2" s="80"/>
      <c r="T2" s="80"/>
      <c r="U2" s="80"/>
      <c r="V2" s="80"/>
      <c r="W2" s="80"/>
      <c r="X2" s="80"/>
      <c r="Y2" s="80"/>
      <c r="Z2" s="80"/>
    </row>
    <row r="3" spans="1:26" ht="12.75" customHeight="1" x14ac:dyDescent="0.25">
      <c r="A3" s="80" t="s">
        <v>64</v>
      </c>
      <c r="B3" s="80" t="s">
        <v>65</v>
      </c>
      <c r="C3" s="80" t="s">
        <v>66</v>
      </c>
      <c r="D3" s="80" t="s">
        <v>67</v>
      </c>
      <c r="E3" s="80" t="s">
        <v>68</v>
      </c>
      <c r="F3" s="80" t="s">
        <v>69</v>
      </c>
      <c r="G3" s="80" t="s">
        <v>70</v>
      </c>
      <c r="H3" s="80" t="s">
        <v>71</v>
      </c>
      <c r="I3" s="80" t="s">
        <v>72</v>
      </c>
      <c r="J3" s="80" t="s">
        <v>73</v>
      </c>
      <c r="K3" s="80" t="s">
        <v>74</v>
      </c>
      <c r="L3" s="80" t="s">
        <v>75</v>
      </c>
      <c r="M3" s="80" t="s">
        <v>76</v>
      </c>
      <c r="N3" s="80" t="s">
        <v>77</v>
      </c>
      <c r="O3" s="80" t="s">
        <v>78</v>
      </c>
      <c r="P3" s="80" t="s">
        <v>79</v>
      </c>
      <c r="Q3" s="80" t="s">
        <v>80</v>
      </c>
      <c r="R3" s="80" t="s">
        <v>81</v>
      </c>
      <c r="S3" s="80"/>
      <c r="T3" s="80"/>
      <c r="U3" s="80"/>
      <c r="V3" s="80"/>
      <c r="W3" s="80"/>
      <c r="X3" s="80"/>
      <c r="Y3" s="80"/>
      <c r="Z3" s="80"/>
    </row>
    <row r="4" spans="1:26" ht="12.75" customHeight="1" x14ac:dyDescent="0.25">
      <c r="A4" s="91" t="s">
        <v>257</v>
      </c>
      <c r="B4" s="311">
        <f>'Monthly Budget'!B8</f>
        <v>0</v>
      </c>
      <c r="C4" s="311">
        <f>'Monthly Budget'!C8</f>
        <v>0</v>
      </c>
      <c r="D4" s="311">
        <f>'Monthly Budget'!D8</f>
        <v>0</v>
      </c>
      <c r="E4" s="311">
        <f>'Monthly Budget'!E8</f>
        <v>0</v>
      </c>
      <c r="F4" s="311">
        <f>'Monthly Budget'!F8</f>
        <v>0</v>
      </c>
      <c r="G4" s="311">
        <f>'Monthly Budget'!G8</f>
        <v>0</v>
      </c>
      <c r="H4" s="311">
        <f>'Monthly Budget'!H8</f>
        <v>0</v>
      </c>
      <c r="I4" s="311">
        <f>'Monthly Budget'!I8</f>
        <v>0</v>
      </c>
      <c r="J4" s="311">
        <f>'Monthly Budget'!J8</f>
        <v>0</v>
      </c>
      <c r="K4" s="311">
        <f>'Monthly Budget'!K8</f>
        <v>0</v>
      </c>
      <c r="L4" s="311">
        <f>'Monthly Budget'!L8</f>
        <v>0</v>
      </c>
      <c r="M4" s="311">
        <f>'Monthly Budget'!M8</f>
        <v>0</v>
      </c>
      <c r="N4" s="311">
        <f>'Monthly Budget'!N8</f>
        <v>0</v>
      </c>
      <c r="O4" s="311">
        <f>'Monthly Budget'!O8</f>
        <v>0</v>
      </c>
      <c r="P4" s="311">
        <f>'Monthly Budget'!P8</f>
        <v>0</v>
      </c>
      <c r="Q4" s="311">
        <f>SUM(C4:P4)</f>
        <v>0</v>
      </c>
      <c r="R4" s="311">
        <f>+B4-Q4</f>
        <v>0</v>
      </c>
      <c r="S4" s="14"/>
      <c r="T4" s="14"/>
      <c r="U4" s="14"/>
      <c r="V4" s="14"/>
      <c r="W4" s="14"/>
      <c r="X4" s="14"/>
      <c r="Y4" s="14"/>
      <c r="Z4" s="14"/>
    </row>
    <row r="5" spans="1:26" ht="12.75" customHeight="1" x14ac:dyDescent="0.25">
      <c r="A5" s="80" t="s">
        <v>82</v>
      </c>
      <c r="B5" s="32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12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5">
      <c r="A6" s="80">
        <v>1</v>
      </c>
      <c r="B6" s="324"/>
      <c r="C6" s="324"/>
      <c r="D6" s="324"/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5">
        <f t="shared" ref="Q6:Q37" si="0">SUM(C6:P6)</f>
        <v>0</v>
      </c>
      <c r="R6" s="315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5">
      <c r="A7" s="80">
        <v>2</v>
      </c>
      <c r="B7" s="324"/>
      <c r="C7" s="324"/>
      <c r="D7" s="324"/>
      <c r="E7" s="324"/>
      <c r="F7" s="324"/>
      <c r="G7" s="324"/>
      <c r="H7" s="324"/>
      <c r="I7" s="324"/>
      <c r="J7" s="324"/>
      <c r="K7" s="324"/>
      <c r="L7" s="324"/>
      <c r="M7" s="324"/>
      <c r="N7" s="324"/>
      <c r="O7" s="324"/>
      <c r="P7" s="324"/>
      <c r="Q7" s="325">
        <f t="shared" si="0"/>
        <v>0</v>
      </c>
      <c r="R7" s="315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5">
      <c r="A8" s="80">
        <v>3</v>
      </c>
      <c r="B8" s="324"/>
      <c r="C8" s="324"/>
      <c r="D8" s="324"/>
      <c r="E8" s="324"/>
      <c r="F8" s="324"/>
      <c r="G8" s="324"/>
      <c r="H8" s="324"/>
      <c r="I8" s="324"/>
      <c r="J8" s="324"/>
      <c r="K8" s="324"/>
      <c r="L8" s="324"/>
      <c r="M8" s="324"/>
      <c r="N8" s="324"/>
      <c r="O8" s="324"/>
      <c r="P8" s="324"/>
      <c r="Q8" s="325">
        <f t="shared" si="0"/>
        <v>0</v>
      </c>
      <c r="R8" s="315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5">
      <c r="A9" s="80">
        <v>4</v>
      </c>
      <c r="B9" s="324"/>
      <c r="C9" s="324"/>
      <c r="D9" s="324"/>
      <c r="E9" s="324"/>
      <c r="F9" s="324"/>
      <c r="G9" s="324"/>
      <c r="H9" s="324"/>
      <c r="I9" s="324"/>
      <c r="J9" s="324"/>
      <c r="K9" s="324"/>
      <c r="L9" s="324"/>
      <c r="M9" s="324"/>
      <c r="N9" s="324"/>
      <c r="O9" s="324"/>
      <c r="P9" s="324"/>
      <c r="Q9" s="325">
        <f t="shared" si="0"/>
        <v>0</v>
      </c>
      <c r="R9" s="315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5">
      <c r="A10" s="80">
        <v>5</v>
      </c>
      <c r="B10" s="324"/>
      <c r="C10" s="324"/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24"/>
      <c r="O10" s="324"/>
      <c r="P10" s="324"/>
      <c r="Q10" s="325">
        <f t="shared" si="0"/>
        <v>0</v>
      </c>
      <c r="R10" s="315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5">
      <c r="A11" s="80">
        <v>6</v>
      </c>
      <c r="B11" s="324"/>
      <c r="C11" s="324"/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5">
        <f t="shared" si="0"/>
        <v>0</v>
      </c>
      <c r="R11" s="315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5">
      <c r="A12" s="80">
        <v>7</v>
      </c>
      <c r="B12" s="324"/>
      <c r="C12" s="324"/>
      <c r="D12" s="324"/>
      <c r="E12" s="324"/>
      <c r="F12" s="324"/>
      <c r="G12" s="324"/>
      <c r="H12" s="324"/>
      <c r="I12" s="324"/>
      <c r="J12" s="324"/>
      <c r="K12" s="324"/>
      <c r="L12" s="324"/>
      <c r="M12" s="324"/>
      <c r="N12" s="324"/>
      <c r="O12" s="324"/>
      <c r="P12" s="324"/>
      <c r="Q12" s="325">
        <f t="shared" si="0"/>
        <v>0</v>
      </c>
      <c r="R12" s="315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5">
      <c r="A13" s="80">
        <v>8</v>
      </c>
      <c r="B13" s="324"/>
      <c r="C13" s="324"/>
      <c r="D13" s="324"/>
      <c r="E13" s="324"/>
      <c r="F13" s="324"/>
      <c r="G13" s="324"/>
      <c r="H13" s="324"/>
      <c r="I13" s="324"/>
      <c r="J13" s="324"/>
      <c r="K13" s="324"/>
      <c r="L13" s="324"/>
      <c r="M13" s="324"/>
      <c r="N13" s="324"/>
      <c r="O13" s="324"/>
      <c r="P13" s="324"/>
      <c r="Q13" s="325">
        <f t="shared" si="0"/>
        <v>0</v>
      </c>
      <c r="R13" s="315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5">
      <c r="A14" s="80">
        <v>9</v>
      </c>
      <c r="B14" s="324"/>
      <c r="C14" s="324"/>
      <c r="D14" s="324"/>
      <c r="E14" s="324"/>
      <c r="F14" s="324"/>
      <c r="G14" s="324"/>
      <c r="H14" s="324"/>
      <c r="I14" s="324"/>
      <c r="J14" s="324"/>
      <c r="K14" s="324"/>
      <c r="L14" s="324"/>
      <c r="M14" s="324"/>
      <c r="N14" s="324"/>
      <c r="O14" s="324"/>
      <c r="P14" s="324"/>
      <c r="Q14" s="325">
        <f t="shared" si="0"/>
        <v>0</v>
      </c>
      <c r="R14" s="315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5">
      <c r="A15" s="80">
        <v>10</v>
      </c>
      <c r="B15" s="324"/>
      <c r="C15" s="324"/>
      <c r="D15" s="324"/>
      <c r="E15" s="324"/>
      <c r="F15" s="324"/>
      <c r="G15" s="324"/>
      <c r="H15" s="324"/>
      <c r="I15" s="324"/>
      <c r="J15" s="324"/>
      <c r="K15" s="324"/>
      <c r="L15" s="324"/>
      <c r="M15" s="324"/>
      <c r="N15" s="324"/>
      <c r="O15" s="324"/>
      <c r="P15" s="324"/>
      <c r="Q15" s="325">
        <f t="shared" si="0"/>
        <v>0</v>
      </c>
      <c r="R15" s="315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5">
      <c r="A16" s="80">
        <v>11</v>
      </c>
      <c r="B16" s="324"/>
      <c r="C16" s="324"/>
      <c r="D16" s="324"/>
      <c r="E16" s="324"/>
      <c r="F16" s="324"/>
      <c r="G16" s="324"/>
      <c r="H16" s="324"/>
      <c r="I16" s="324"/>
      <c r="J16" s="324"/>
      <c r="K16" s="324"/>
      <c r="L16" s="324"/>
      <c r="M16" s="324"/>
      <c r="N16" s="324"/>
      <c r="O16" s="324"/>
      <c r="P16" s="324"/>
      <c r="Q16" s="325">
        <f t="shared" si="0"/>
        <v>0</v>
      </c>
      <c r="R16" s="315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5">
      <c r="A17" s="80">
        <v>12</v>
      </c>
      <c r="B17" s="324"/>
      <c r="C17" s="324"/>
      <c r="D17" s="324"/>
      <c r="E17" s="324"/>
      <c r="F17" s="324"/>
      <c r="G17" s="324"/>
      <c r="H17" s="324"/>
      <c r="I17" s="324"/>
      <c r="J17" s="324"/>
      <c r="K17" s="324"/>
      <c r="L17" s="324"/>
      <c r="M17" s="324"/>
      <c r="N17" s="324"/>
      <c r="O17" s="324"/>
      <c r="P17" s="324"/>
      <c r="Q17" s="325">
        <f t="shared" si="0"/>
        <v>0</v>
      </c>
      <c r="R17" s="315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5">
      <c r="A18" s="80">
        <v>13</v>
      </c>
      <c r="B18" s="324"/>
      <c r="C18" s="324"/>
      <c r="D18" s="324"/>
      <c r="E18" s="324"/>
      <c r="F18" s="324"/>
      <c r="G18" s="324"/>
      <c r="H18" s="324"/>
      <c r="I18" s="324"/>
      <c r="J18" s="324"/>
      <c r="K18" s="324"/>
      <c r="L18" s="324"/>
      <c r="M18" s="324"/>
      <c r="N18" s="324"/>
      <c r="O18" s="324"/>
      <c r="P18" s="324"/>
      <c r="Q18" s="325">
        <f t="shared" si="0"/>
        <v>0</v>
      </c>
      <c r="R18" s="315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5">
      <c r="A19" s="80">
        <v>14</v>
      </c>
      <c r="B19" s="324"/>
      <c r="C19" s="324"/>
      <c r="D19" s="324"/>
      <c r="E19" s="324"/>
      <c r="F19" s="324"/>
      <c r="G19" s="324"/>
      <c r="H19" s="324"/>
      <c r="I19" s="324"/>
      <c r="J19" s="324"/>
      <c r="K19" s="324"/>
      <c r="L19" s="324"/>
      <c r="M19" s="324"/>
      <c r="N19" s="324"/>
      <c r="O19" s="324"/>
      <c r="P19" s="324"/>
      <c r="Q19" s="325">
        <f t="shared" si="0"/>
        <v>0</v>
      </c>
      <c r="R19" s="315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5">
      <c r="A20" s="80">
        <v>15</v>
      </c>
      <c r="B20" s="324"/>
      <c r="C20" s="324"/>
      <c r="D20" s="324"/>
      <c r="E20" s="324"/>
      <c r="F20" s="324"/>
      <c r="G20" s="324"/>
      <c r="H20" s="324"/>
      <c r="I20" s="324"/>
      <c r="J20" s="324"/>
      <c r="K20" s="324"/>
      <c r="L20" s="324"/>
      <c r="M20" s="324"/>
      <c r="N20" s="324"/>
      <c r="O20" s="324"/>
      <c r="P20" s="324"/>
      <c r="Q20" s="325">
        <f t="shared" si="0"/>
        <v>0</v>
      </c>
      <c r="R20" s="315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5">
      <c r="A21" s="80">
        <v>16</v>
      </c>
      <c r="B21" s="324"/>
      <c r="C21" s="324"/>
      <c r="D21" s="324"/>
      <c r="E21" s="324"/>
      <c r="F21" s="324"/>
      <c r="G21" s="324"/>
      <c r="H21" s="324"/>
      <c r="I21" s="324"/>
      <c r="J21" s="324"/>
      <c r="K21" s="324"/>
      <c r="L21" s="324"/>
      <c r="M21" s="324"/>
      <c r="N21" s="324"/>
      <c r="O21" s="324"/>
      <c r="P21" s="324"/>
      <c r="Q21" s="325">
        <f t="shared" si="0"/>
        <v>0</v>
      </c>
      <c r="R21" s="315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5">
      <c r="A22" s="80">
        <v>17</v>
      </c>
      <c r="B22" s="324"/>
      <c r="C22" s="324"/>
      <c r="D22" s="324"/>
      <c r="E22" s="324"/>
      <c r="F22" s="324"/>
      <c r="G22" s="324"/>
      <c r="H22" s="324"/>
      <c r="I22" s="324"/>
      <c r="J22" s="324"/>
      <c r="K22" s="324"/>
      <c r="L22" s="324"/>
      <c r="M22" s="324"/>
      <c r="N22" s="324"/>
      <c r="O22" s="324"/>
      <c r="P22" s="324"/>
      <c r="Q22" s="325">
        <f t="shared" si="0"/>
        <v>0</v>
      </c>
      <c r="R22" s="315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5">
      <c r="A23" s="80">
        <v>18</v>
      </c>
      <c r="B23" s="324"/>
      <c r="C23" s="324"/>
      <c r="D23" s="324"/>
      <c r="E23" s="324"/>
      <c r="F23" s="324"/>
      <c r="G23" s="324"/>
      <c r="H23" s="324"/>
      <c r="I23" s="324"/>
      <c r="J23" s="324"/>
      <c r="K23" s="324"/>
      <c r="L23" s="324"/>
      <c r="M23" s="324"/>
      <c r="N23" s="324"/>
      <c r="O23" s="324"/>
      <c r="P23" s="324"/>
      <c r="Q23" s="325">
        <f t="shared" si="0"/>
        <v>0</v>
      </c>
      <c r="R23" s="315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5">
      <c r="A24" s="80">
        <v>19</v>
      </c>
      <c r="B24" s="324"/>
      <c r="C24" s="324"/>
      <c r="D24" s="324"/>
      <c r="E24" s="324"/>
      <c r="F24" s="324"/>
      <c r="G24" s="324"/>
      <c r="H24" s="324"/>
      <c r="I24" s="324"/>
      <c r="J24" s="324"/>
      <c r="K24" s="324"/>
      <c r="L24" s="324"/>
      <c r="M24" s="324"/>
      <c r="N24" s="324"/>
      <c r="O24" s="324"/>
      <c r="P24" s="324"/>
      <c r="Q24" s="325">
        <f t="shared" si="0"/>
        <v>0</v>
      </c>
      <c r="R24" s="315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5">
      <c r="A25" s="80">
        <v>20</v>
      </c>
      <c r="B25" s="324"/>
      <c r="C25" s="324"/>
      <c r="D25" s="324"/>
      <c r="E25" s="324"/>
      <c r="F25" s="324"/>
      <c r="G25" s="324"/>
      <c r="H25" s="324"/>
      <c r="I25" s="324"/>
      <c r="J25" s="324"/>
      <c r="K25" s="324"/>
      <c r="L25" s="324"/>
      <c r="M25" s="324"/>
      <c r="N25" s="324"/>
      <c r="O25" s="324"/>
      <c r="P25" s="324"/>
      <c r="Q25" s="325">
        <f t="shared" si="0"/>
        <v>0</v>
      </c>
      <c r="R25" s="315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5">
      <c r="A26" s="80">
        <v>21</v>
      </c>
      <c r="B26" s="324"/>
      <c r="C26" s="324"/>
      <c r="D26" s="324"/>
      <c r="E26" s="324"/>
      <c r="F26" s="324"/>
      <c r="G26" s="324"/>
      <c r="H26" s="324"/>
      <c r="I26" s="324"/>
      <c r="J26" s="324"/>
      <c r="K26" s="324"/>
      <c r="L26" s="324"/>
      <c r="M26" s="324"/>
      <c r="N26" s="324"/>
      <c r="O26" s="324"/>
      <c r="P26" s="324"/>
      <c r="Q26" s="325">
        <f t="shared" si="0"/>
        <v>0</v>
      </c>
      <c r="R26" s="315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5">
      <c r="A27" s="80">
        <v>22</v>
      </c>
      <c r="B27" s="324"/>
      <c r="C27" s="324"/>
      <c r="D27" s="324"/>
      <c r="E27" s="324"/>
      <c r="F27" s="324"/>
      <c r="G27" s="324"/>
      <c r="H27" s="324"/>
      <c r="I27" s="324"/>
      <c r="J27" s="324"/>
      <c r="K27" s="324"/>
      <c r="L27" s="324"/>
      <c r="M27" s="324"/>
      <c r="N27" s="324"/>
      <c r="O27" s="324"/>
      <c r="P27" s="324"/>
      <c r="Q27" s="325">
        <f t="shared" si="0"/>
        <v>0</v>
      </c>
      <c r="R27" s="315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5">
      <c r="A28" s="80">
        <v>23</v>
      </c>
      <c r="B28" s="324"/>
      <c r="C28" s="324"/>
      <c r="D28" s="324"/>
      <c r="E28" s="324"/>
      <c r="F28" s="324"/>
      <c r="G28" s="324"/>
      <c r="H28" s="324"/>
      <c r="I28" s="324"/>
      <c r="J28" s="324"/>
      <c r="K28" s="324"/>
      <c r="L28" s="324"/>
      <c r="M28" s="324"/>
      <c r="N28" s="324"/>
      <c r="O28" s="324"/>
      <c r="P28" s="324"/>
      <c r="Q28" s="325">
        <f t="shared" si="0"/>
        <v>0</v>
      </c>
      <c r="R28" s="315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5">
      <c r="A29" s="80">
        <v>24</v>
      </c>
      <c r="B29" s="324"/>
      <c r="C29" s="324"/>
      <c r="D29" s="324"/>
      <c r="E29" s="324"/>
      <c r="F29" s="324"/>
      <c r="G29" s="324"/>
      <c r="H29" s="324"/>
      <c r="I29" s="324"/>
      <c r="J29" s="324"/>
      <c r="K29" s="324"/>
      <c r="L29" s="324"/>
      <c r="M29" s="324"/>
      <c r="N29" s="324"/>
      <c r="O29" s="324"/>
      <c r="P29" s="324"/>
      <c r="Q29" s="325">
        <f t="shared" si="0"/>
        <v>0</v>
      </c>
      <c r="R29" s="315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5">
      <c r="A30" s="80">
        <v>25</v>
      </c>
      <c r="B30" s="324"/>
      <c r="C30" s="324"/>
      <c r="D30" s="324"/>
      <c r="E30" s="324"/>
      <c r="F30" s="324"/>
      <c r="G30" s="324"/>
      <c r="H30" s="324"/>
      <c r="I30" s="324"/>
      <c r="J30" s="324"/>
      <c r="K30" s="324"/>
      <c r="L30" s="324"/>
      <c r="M30" s="324"/>
      <c r="N30" s="324"/>
      <c r="O30" s="324"/>
      <c r="P30" s="324"/>
      <c r="Q30" s="325">
        <f t="shared" si="0"/>
        <v>0</v>
      </c>
      <c r="R30" s="315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5">
      <c r="A31" s="80">
        <v>26</v>
      </c>
      <c r="B31" s="324"/>
      <c r="C31" s="324"/>
      <c r="D31" s="324"/>
      <c r="E31" s="324"/>
      <c r="F31" s="324"/>
      <c r="G31" s="324"/>
      <c r="H31" s="324"/>
      <c r="I31" s="324"/>
      <c r="J31" s="324"/>
      <c r="K31" s="324"/>
      <c r="L31" s="324"/>
      <c r="M31" s="324"/>
      <c r="N31" s="324"/>
      <c r="O31" s="324"/>
      <c r="P31" s="324"/>
      <c r="Q31" s="325">
        <f t="shared" si="0"/>
        <v>0</v>
      </c>
      <c r="R31" s="315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5">
      <c r="A32" s="80">
        <v>27</v>
      </c>
      <c r="B32" s="324"/>
      <c r="C32" s="324"/>
      <c r="D32" s="324"/>
      <c r="E32" s="324"/>
      <c r="F32" s="324"/>
      <c r="G32" s="324"/>
      <c r="H32" s="324"/>
      <c r="I32" s="324"/>
      <c r="J32" s="324"/>
      <c r="K32" s="324"/>
      <c r="L32" s="324"/>
      <c r="M32" s="324"/>
      <c r="N32" s="324"/>
      <c r="O32" s="324"/>
      <c r="P32" s="324"/>
      <c r="Q32" s="325">
        <f t="shared" si="0"/>
        <v>0</v>
      </c>
      <c r="R32" s="315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5">
      <c r="A33" s="80">
        <v>28</v>
      </c>
      <c r="B33" s="324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4"/>
      <c r="N33" s="324"/>
      <c r="O33" s="324"/>
      <c r="P33" s="324"/>
      <c r="Q33" s="325">
        <f t="shared" si="0"/>
        <v>0</v>
      </c>
      <c r="R33" s="315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5">
      <c r="A34" s="80">
        <v>29</v>
      </c>
      <c r="B34" s="324"/>
      <c r="C34" s="324"/>
      <c r="D34" s="324"/>
      <c r="E34" s="324"/>
      <c r="F34" s="324"/>
      <c r="G34" s="324"/>
      <c r="H34" s="324"/>
      <c r="I34" s="324"/>
      <c r="J34" s="324"/>
      <c r="K34" s="324"/>
      <c r="L34" s="324"/>
      <c r="M34" s="324"/>
      <c r="N34" s="324"/>
      <c r="O34" s="324"/>
      <c r="P34" s="324"/>
      <c r="Q34" s="325">
        <f t="shared" si="0"/>
        <v>0</v>
      </c>
      <c r="R34" s="315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5">
      <c r="A35" s="80">
        <v>30</v>
      </c>
      <c r="B35" s="324"/>
      <c r="C35" s="324"/>
      <c r="D35" s="324"/>
      <c r="E35" s="324"/>
      <c r="F35" s="324"/>
      <c r="G35" s="324"/>
      <c r="H35" s="324"/>
      <c r="I35" s="324"/>
      <c r="J35" s="324"/>
      <c r="K35" s="324"/>
      <c r="L35" s="324"/>
      <c r="M35" s="324"/>
      <c r="N35" s="324"/>
      <c r="O35" s="324"/>
      <c r="P35" s="324"/>
      <c r="Q35" s="325">
        <f t="shared" si="0"/>
        <v>0</v>
      </c>
      <c r="R35" s="315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5">
      <c r="A36" s="80">
        <v>31</v>
      </c>
      <c r="B36" s="324"/>
      <c r="C36" s="324"/>
      <c r="D36" s="324"/>
      <c r="E36" s="324"/>
      <c r="F36" s="324"/>
      <c r="G36" s="324"/>
      <c r="H36" s="324"/>
      <c r="I36" s="324"/>
      <c r="J36" s="324"/>
      <c r="K36" s="324"/>
      <c r="L36" s="324"/>
      <c r="M36" s="324"/>
      <c r="N36" s="324"/>
      <c r="O36" s="324"/>
      <c r="P36" s="324"/>
      <c r="Q36" s="325">
        <f t="shared" si="0"/>
        <v>0</v>
      </c>
      <c r="R36" s="315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5">
      <c r="A37" s="91" t="s">
        <v>258</v>
      </c>
      <c r="B37" s="316">
        <f t="shared" ref="B37:P37" si="1">SUM(B6:B36)</f>
        <v>0</v>
      </c>
      <c r="C37" s="316">
        <f t="shared" si="1"/>
        <v>0</v>
      </c>
      <c r="D37" s="316">
        <f t="shared" si="1"/>
        <v>0</v>
      </c>
      <c r="E37" s="316">
        <f t="shared" si="1"/>
        <v>0</v>
      </c>
      <c r="F37" s="316">
        <f t="shared" si="1"/>
        <v>0</v>
      </c>
      <c r="G37" s="316">
        <f t="shared" si="1"/>
        <v>0</v>
      </c>
      <c r="H37" s="316">
        <f t="shared" si="1"/>
        <v>0</v>
      </c>
      <c r="I37" s="316">
        <f t="shared" si="1"/>
        <v>0</v>
      </c>
      <c r="J37" s="316">
        <f t="shared" si="1"/>
        <v>0</v>
      </c>
      <c r="K37" s="316">
        <f t="shared" si="1"/>
        <v>0</v>
      </c>
      <c r="L37" s="316">
        <f t="shared" si="1"/>
        <v>0</v>
      </c>
      <c r="M37" s="316">
        <f t="shared" si="1"/>
        <v>0</v>
      </c>
      <c r="N37" s="316">
        <f t="shared" si="1"/>
        <v>0</v>
      </c>
      <c r="O37" s="316">
        <f t="shared" si="1"/>
        <v>0</v>
      </c>
      <c r="P37" s="316">
        <f t="shared" si="1"/>
        <v>0</v>
      </c>
      <c r="Q37" s="316">
        <f t="shared" si="0"/>
        <v>0</v>
      </c>
      <c r="R37" s="316">
        <f>+B37-Q37</f>
        <v>0</v>
      </c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5">
      <c r="A38" s="317" t="s">
        <v>259</v>
      </c>
      <c r="B38" s="318">
        <f>-B4+B37</f>
        <v>0</v>
      </c>
      <c r="C38" s="318">
        <f t="shared" ref="C38:Q38" si="2">+C4-C37</f>
        <v>0</v>
      </c>
      <c r="D38" s="318">
        <f t="shared" si="2"/>
        <v>0</v>
      </c>
      <c r="E38" s="318">
        <f t="shared" si="2"/>
        <v>0</v>
      </c>
      <c r="F38" s="318">
        <f t="shared" si="2"/>
        <v>0</v>
      </c>
      <c r="G38" s="318">
        <f t="shared" si="2"/>
        <v>0</v>
      </c>
      <c r="H38" s="318">
        <f t="shared" si="2"/>
        <v>0</v>
      </c>
      <c r="I38" s="318">
        <f t="shared" si="2"/>
        <v>0</v>
      </c>
      <c r="J38" s="318">
        <f t="shared" si="2"/>
        <v>0</v>
      </c>
      <c r="K38" s="318">
        <f t="shared" si="2"/>
        <v>0</v>
      </c>
      <c r="L38" s="318">
        <f t="shared" si="2"/>
        <v>0</v>
      </c>
      <c r="M38" s="318">
        <f t="shared" si="2"/>
        <v>0</v>
      </c>
      <c r="N38" s="318">
        <f t="shared" si="2"/>
        <v>0</v>
      </c>
      <c r="O38" s="318">
        <f t="shared" si="2"/>
        <v>0</v>
      </c>
      <c r="P38" s="318">
        <f t="shared" si="2"/>
        <v>0</v>
      </c>
      <c r="Q38" s="318">
        <f t="shared" si="2"/>
        <v>0</v>
      </c>
      <c r="R38" s="326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5">
      <c r="A39" s="80"/>
      <c r="B39" s="320"/>
      <c r="C39" s="320"/>
      <c r="D39" s="320"/>
      <c r="E39" s="320"/>
      <c r="F39" s="320"/>
      <c r="G39" s="320"/>
      <c r="H39" s="320"/>
      <c r="I39" s="320"/>
      <c r="J39" s="320"/>
      <c r="K39" s="320"/>
      <c r="L39" s="320"/>
      <c r="M39" s="320"/>
      <c r="N39" s="320"/>
      <c r="O39" s="320"/>
      <c r="P39" s="320"/>
      <c r="Q39" s="320"/>
      <c r="R39" s="327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5">
      <c r="A40" s="91" t="s">
        <v>260</v>
      </c>
      <c r="B40" s="316">
        <f>Feb!B40+Mar!B4</f>
        <v>0</v>
      </c>
      <c r="C40" s="316">
        <f>Feb!C40+Mar!C4</f>
        <v>0</v>
      </c>
      <c r="D40" s="316">
        <f>Feb!D40+Mar!D4</f>
        <v>0</v>
      </c>
      <c r="E40" s="316">
        <f>Feb!E40+Mar!E4</f>
        <v>0</v>
      </c>
      <c r="F40" s="316">
        <f>Feb!F40+Mar!F4</f>
        <v>0</v>
      </c>
      <c r="G40" s="316">
        <f>Feb!G40+Mar!G4</f>
        <v>0</v>
      </c>
      <c r="H40" s="316">
        <f>Feb!H40+Mar!H4</f>
        <v>0</v>
      </c>
      <c r="I40" s="316">
        <f>Feb!I40+Mar!I4</f>
        <v>0</v>
      </c>
      <c r="J40" s="316">
        <f>Feb!J40+Mar!J4</f>
        <v>0</v>
      </c>
      <c r="K40" s="316">
        <f>Feb!K40+Mar!K4</f>
        <v>0</v>
      </c>
      <c r="L40" s="316">
        <f>Feb!L40+Mar!L4</f>
        <v>0</v>
      </c>
      <c r="M40" s="316">
        <f>Feb!M40+Mar!M4</f>
        <v>0</v>
      </c>
      <c r="N40" s="316">
        <f>Feb!N40+Mar!N4</f>
        <v>0</v>
      </c>
      <c r="O40" s="316">
        <f>Feb!O40+Mar!O4</f>
        <v>0</v>
      </c>
      <c r="P40" s="316">
        <f>Feb!P40+Mar!P4</f>
        <v>0</v>
      </c>
      <c r="Q40" s="316">
        <f t="shared" ref="Q40:Q41" si="3">SUM(C40:P40)</f>
        <v>0</v>
      </c>
      <c r="R40" s="326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5">
      <c r="A41" s="91" t="s">
        <v>261</v>
      </c>
      <c r="B41" s="316">
        <f>Feb!B41+Mar!B37</f>
        <v>0</v>
      </c>
      <c r="C41" s="316">
        <f>Feb!C41+Mar!C37</f>
        <v>0</v>
      </c>
      <c r="D41" s="316">
        <f>Feb!D41+Mar!D37</f>
        <v>0</v>
      </c>
      <c r="E41" s="316">
        <f>Feb!E41+Mar!E37</f>
        <v>0</v>
      </c>
      <c r="F41" s="316">
        <f>Feb!F41+Mar!F37</f>
        <v>0</v>
      </c>
      <c r="G41" s="316">
        <f>Feb!G41+Mar!G37</f>
        <v>0</v>
      </c>
      <c r="H41" s="316">
        <f>Feb!H41+Mar!H37</f>
        <v>0</v>
      </c>
      <c r="I41" s="316">
        <f>Feb!I41+Mar!I37</f>
        <v>0</v>
      </c>
      <c r="J41" s="316">
        <f>Feb!J41+Mar!J37</f>
        <v>0</v>
      </c>
      <c r="K41" s="316">
        <f>Feb!K41+Mar!K37</f>
        <v>0</v>
      </c>
      <c r="L41" s="316">
        <f>Feb!L41+Mar!L37</f>
        <v>0</v>
      </c>
      <c r="M41" s="316">
        <f>Feb!M41+Mar!M37</f>
        <v>0</v>
      </c>
      <c r="N41" s="316">
        <f>Feb!N41+Mar!N37</f>
        <v>0</v>
      </c>
      <c r="O41" s="316">
        <f>Feb!O41+Mar!O37</f>
        <v>0</v>
      </c>
      <c r="P41" s="316">
        <f>Feb!P41+Mar!P37</f>
        <v>0</v>
      </c>
      <c r="Q41" s="316">
        <f t="shared" si="3"/>
        <v>0</v>
      </c>
      <c r="R41" s="316">
        <f>+B41-Q41</f>
        <v>0</v>
      </c>
      <c r="S41" s="3"/>
      <c r="T41" s="3"/>
      <c r="U41" s="3"/>
      <c r="V41" s="3"/>
      <c r="W41" s="3"/>
      <c r="X41" s="3"/>
      <c r="Y41" s="3"/>
      <c r="Z41" s="3"/>
    </row>
    <row r="42" spans="1:26" ht="27.75" customHeight="1" x14ac:dyDescent="0.25">
      <c r="A42" s="317" t="s">
        <v>262</v>
      </c>
      <c r="B42" s="318">
        <f>-B40+B41</f>
        <v>0</v>
      </c>
      <c r="C42" s="318">
        <f t="shared" ref="C42:Q42" si="4">+C40-C41</f>
        <v>0</v>
      </c>
      <c r="D42" s="318">
        <f t="shared" si="4"/>
        <v>0</v>
      </c>
      <c r="E42" s="318">
        <f t="shared" si="4"/>
        <v>0</v>
      </c>
      <c r="F42" s="318">
        <f t="shared" si="4"/>
        <v>0</v>
      </c>
      <c r="G42" s="318">
        <f t="shared" si="4"/>
        <v>0</v>
      </c>
      <c r="H42" s="318">
        <f t="shared" si="4"/>
        <v>0</v>
      </c>
      <c r="I42" s="318">
        <f t="shared" si="4"/>
        <v>0</v>
      </c>
      <c r="J42" s="318">
        <f t="shared" si="4"/>
        <v>0</v>
      </c>
      <c r="K42" s="318">
        <f t="shared" si="4"/>
        <v>0</v>
      </c>
      <c r="L42" s="318">
        <f t="shared" si="4"/>
        <v>0</v>
      </c>
      <c r="M42" s="318">
        <f t="shared" si="4"/>
        <v>0</v>
      </c>
      <c r="N42" s="318">
        <f t="shared" si="4"/>
        <v>0</v>
      </c>
      <c r="O42" s="318">
        <f t="shared" si="4"/>
        <v>0</v>
      </c>
      <c r="P42" s="318">
        <f t="shared" si="4"/>
        <v>0</v>
      </c>
      <c r="Q42" s="318">
        <f t="shared" si="4"/>
        <v>0</v>
      </c>
      <c r="R42" s="326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5">
      <c r="A43" s="80"/>
      <c r="B43" s="322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78" t="str">
        <f>Jan!Q43</f>
        <v>Form Version Aug 6, 2023</v>
      </c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5">
      <c r="A44" s="76"/>
      <c r="B44" s="80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5">
      <c r="A45" s="80"/>
      <c r="B45" s="80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5">
      <c r="A46" s="80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5">
      <c r="A47" s="80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5">
      <c r="A48" s="80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5">
      <c r="A49" s="80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5">
      <c r="A50" s="80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5">
      <c r="A51" s="80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5">
      <c r="A52" s="80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5">
      <c r="A53" s="80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5">
      <c r="A54" s="80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5">
      <c r="A55" s="80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5">
      <c r="A56" s="80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5">
      <c r="A57" s="80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5">
      <c r="A58" s="80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5">
      <c r="A59" s="80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5">
      <c r="A60" s="80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5">
      <c r="A61" s="80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5">
      <c r="A62" s="80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5">
      <c r="A63" s="80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5">
      <c r="A64" s="80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5">
      <c r="A65" s="80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5">
      <c r="A66" s="80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5">
      <c r="A67" s="80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5">
      <c r="A68" s="80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5">
      <c r="A69" s="80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5">
      <c r="A70" s="80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5">
      <c r="A71" s="80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5">
      <c r="A72" s="80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5">
      <c r="A73" s="80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5">
      <c r="A74" s="80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5">
      <c r="A75" s="80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5">
      <c r="A76" s="80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5">
      <c r="A77" s="80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5">
      <c r="A78" s="80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5">
      <c r="A79" s="80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5">
      <c r="A80" s="80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5">
      <c r="A81" s="80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5">
      <c r="A82" s="80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5">
      <c r="A83" s="80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5">
      <c r="A84" s="80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5">
      <c r="A85" s="80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5">
      <c r="A86" s="80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5">
      <c r="A87" s="80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5">
      <c r="A88" s="80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5">
      <c r="A89" s="80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5">
      <c r="A90" s="80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5">
      <c r="A91" s="80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5">
      <c r="A92" s="80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5">
      <c r="A93" s="80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5">
      <c r="A94" s="80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5">
      <c r="A95" s="80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5">
      <c r="A96" s="80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5">
      <c r="A97" s="80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5">
      <c r="A98" s="80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5">
      <c r="A99" s="80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5">
      <c r="A100" s="80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5">
      <c r="A101" s="80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5">
      <c r="A102" s="80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5">
      <c r="A103" s="80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5">
      <c r="A104" s="80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5">
      <c r="A105" s="80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5">
      <c r="A106" s="80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5">
      <c r="A107" s="80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5">
      <c r="A108" s="80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5">
      <c r="A109" s="80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80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80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80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80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80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80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80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80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80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80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80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80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80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80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80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80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80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80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80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80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80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80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80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80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80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80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80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80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80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80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80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80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80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80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80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80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80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80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80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80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80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80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80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80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80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80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80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80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80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80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80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80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80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80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80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80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80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80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80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80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80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80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80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80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80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80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80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80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80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80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80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80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80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80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80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80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80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80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80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80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80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80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80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80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80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80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80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80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80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80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80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80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80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80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80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80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80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80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80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80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80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80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80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80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80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80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80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80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80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80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80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80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80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80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80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80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80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80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80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80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80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80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80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80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80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80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80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80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80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80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80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80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80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80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80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80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80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80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80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80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80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80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80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80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80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80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80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80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80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80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80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80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80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80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80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80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80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80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80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80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80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80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80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80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80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80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80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80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80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80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80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80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80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80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80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80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80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80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80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80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80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80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80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80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80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80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80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80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80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80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80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80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80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80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80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80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80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80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80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80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80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80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80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80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80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80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80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80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80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80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80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80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80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80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80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80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80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80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80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80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80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80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80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80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80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80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80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80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80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80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80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80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80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80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80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80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80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80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80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80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80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80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80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80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80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80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80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80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80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80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80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80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80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80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80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80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80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80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80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80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80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80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80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80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80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80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80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80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80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80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80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80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80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80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80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80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80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80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80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80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80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80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80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80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80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80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80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80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80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80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80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80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80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80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80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80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80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80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80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80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80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80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80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80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80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80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80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80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80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80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80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80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80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80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80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80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80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80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80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80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80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80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80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80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80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80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80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80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80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80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80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80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80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80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80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80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80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80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80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80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80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80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80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80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80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80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80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80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80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80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80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80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80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80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80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80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80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80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80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80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80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80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80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80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80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80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80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80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80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80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80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80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80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80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80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80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80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80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80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80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80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80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80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80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80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80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80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80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80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80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80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80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80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80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80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80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80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80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80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80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80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80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80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80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80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80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80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80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80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80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80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80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80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80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80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80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80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80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80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80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80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80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80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80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80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80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80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80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80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80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80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80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80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80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80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80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80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80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80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80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80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80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80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80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80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80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80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80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80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80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80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80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80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80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80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80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80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80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80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80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80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80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80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80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80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80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80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80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80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80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80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80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80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80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80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80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80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80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80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80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80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80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80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80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80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80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80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80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80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80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80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80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80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80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80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80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80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80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80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80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80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80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80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80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80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80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80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80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80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80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80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80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80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80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80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80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80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80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80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80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80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80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80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80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80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80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80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80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80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80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80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80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80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80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80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80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80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80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80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80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80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80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80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80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80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80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80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80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80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80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80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80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80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80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80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80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80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80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80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80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80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80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80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80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80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80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80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80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80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80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80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80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80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80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80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80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80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80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80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80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80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80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80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80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80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80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80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80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80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80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80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80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80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80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80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80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80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80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80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80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80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80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80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80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80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80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80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80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80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80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80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80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80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80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80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80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80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80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80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80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80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80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80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80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80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80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80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80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80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80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80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80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80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80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80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80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80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80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80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80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80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80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80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80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80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80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80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80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80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80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80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80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80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80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80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80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80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80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80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80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80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80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80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80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80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80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80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80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80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80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80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80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80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80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80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80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80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80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80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80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80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80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80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80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80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80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80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80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80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80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80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80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80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80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80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80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80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80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80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80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80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80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80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80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80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80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80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80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80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80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80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80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80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80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80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80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80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80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80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80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80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80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80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80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80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80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80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80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80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80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80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80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80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80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80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80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80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80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80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80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80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80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80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80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80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80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80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80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80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80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80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80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80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80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80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80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80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80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80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80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80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80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80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80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80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80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80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80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80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80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80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80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80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80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80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80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80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80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80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80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80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80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80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80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80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80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80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80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80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80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80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80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80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80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80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80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80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80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80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80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80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80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80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80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80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80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80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80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80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80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80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80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80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80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80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80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80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80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80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80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80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80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80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80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80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80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80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80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80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80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80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80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80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80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80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80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80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80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80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80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80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80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80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80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80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80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80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80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80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80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80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80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80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80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80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80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80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80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80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80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80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80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80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80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80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80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80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80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80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80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80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80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80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80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80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80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80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80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80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80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80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80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80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80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80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80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80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80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80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80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80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rintOptions gridLines="1"/>
  <pageMargins left="0.56000000000000005" right="0.51" top="1" bottom="1" header="0" footer="0"/>
  <pageSetup orientation="landscape"/>
  <headerFooter>
    <oddHeader>&amp;CMonthly Budget</oddHeader>
    <oddFooter>&amp;L&amp;F &amp;A&amp;R&amp;D &amp;T</oddFooter>
  </headerFooter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6</vt:i4>
      </vt:variant>
    </vt:vector>
  </HeadingPairs>
  <TitlesOfParts>
    <vt:vector size="24" baseType="lpstr">
      <vt:lpstr>Assets &amp; Liabilities</vt:lpstr>
      <vt:lpstr>30 Day Tracker</vt:lpstr>
      <vt:lpstr>Percentage Guide</vt:lpstr>
      <vt:lpstr>% Spending Plan</vt:lpstr>
      <vt:lpstr>Spending Plan</vt:lpstr>
      <vt:lpstr>Monthly Budget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'Percentage Guide'!_GPF2</vt:lpstr>
      <vt:lpstr>'Percentage Guide'!_GPF4</vt:lpstr>
      <vt:lpstr>'Percentage Guide'!_GPF6</vt:lpstr>
      <vt:lpstr>'Percentage Guide'!GPSA</vt:lpstr>
      <vt:lpstr>'Percentage Guide'!GPSC</vt:lpstr>
      <vt:lpstr>'Percentage Guide'!GPSR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Glen Ford</dc:creator>
  <cp:lastModifiedBy>Glen Ford</cp:lastModifiedBy>
  <dcterms:created xsi:type="dcterms:W3CDTF">2023-10-12T05:16:42Z</dcterms:created>
  <dcterms:modified xsi:type="dcterms:W3CDTF">2023-10-12T05:16:42Z</dcterms:modified>
</cp:coreProperties>
</file>