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5CD3219-4540-4EEE-990B-CDF13053FAA5}" xr6:coauthVersionLast="45" xr6:coauthVersionMax="45" xr10:uidLastSave="{00000000-0000-0000-0000-000000000000}"/>
  <bookViews>
    <workbookView xWindow="-120" yWindow="-120" windowWidth="20730" windowHeight="11160" firstSheet="1" activeTab="3" xr2:uid="{7AE32395-3CFD-4228-A3C6-CDA48393DBC4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4" l="1"/>
  <c r="B46" i="4"/>
  <c r="B33" i="4"/>
  <c r="E31" i="4"/>
  <c r="E30" i="4"/>
  <c r="E15" i="4"/>
  <c r="B15" i="4"/>
  <c r="H29" i="3"/>
  <c r="H28" i="3"/>
  <c r="H27" i="3"/>
  <c r="E26" i="3"/>
  <c r="B15" i="3"/>
  <c r="C31" i="2"/>
  <c r="G27" i="2"/>
  <c r="G18" i="2"/>
  <c r="G7" i="2"/>
  <c r="C27" i="2"/>
  <c r="C25" i="2"/>
  <c r="C18" i="2"/>
  <c r="C7" i="2"/>
  <c r="D29" i="1"/>
  <c r="D27" i="1"/>
  <c r="D26" i="1"/>
  <c r="D17" i="1"/>
</calcChain>
</file>

<file path=xl/sharedStrings.xml><?xml version="1.0" encoding="utf-8"?>
<sst xmlns="http://schemas.openxmlformats.org/spreadsheetml/2006/main" count="206" uniqueCount="165">
  <si>
    <t>Income</t>
  </si>
  <si>
    <t>Gross Salary</t>
  </si>
  <si>
    <t>Total Income</t>
  </si>
  <si>
    <t>Expenditures</t>
  </si>
  <si>
    <t>Fixed Expenses</t>
  </si>
  <si>
    <t>Rent</t>
  </si>
  <si>
    <t>Renter's insurance</t>
  </si>
  <si>
    <t>Automobile loan payment</t>
  </si>
  <si>
    <t>Automobile insurance</t>
  </si>
  <si>
    <t>Medical insurance</t>
  </si>
  <si>
    <t>Revolving saving fund</t>
  </si>
  <si>
    <t>Federal income tax</t>
  </si>
  <si>
    <t>State income tax</t>
  </si>
  <si>
    <t>Social Security Tax</t>
  </si>
  <si>
    <t>Total Fixed Expenses</t>
  </si>
  <si>
    <t>Variable Expenses</t>
  </si>
  <si>
    <t>Food</t>
  </si>
  <si>
    <t>Utilities</t>
  </si>
  <si>
    <t xml:space="preserve">Gasoline and maintenance </t>
  </si>
  <si>
    <t>Clothing and personal upkeep</t>
  </si>
  <si>
    <t>Gifts</t>
  </si>
  <si>
    <t>Miscellaneous</t>
  </si>
  <si>
    <t>Total Variable Expenses</t>
  </si>
  <si>
    <t>Total Expenses</t>
  </si>
  <si>
    <t>Surplus (Deficit)</t>
  </si>
  <si>
    <t>Assets</t>
  </si>
  <si>
    <t>Monetary Assets</t>
  </si>
  <si>
    <t>Savings Account</t>
  </si>
  <si>
    <t>Checking account</t>
  </si>
  <si>
    <t>Cash</t>
  </si>
  <si>
    <t>Other</t>
  </si>
  <si>
    <t>Total Monetary Assets</t>
  </si>
  <si>
    <t>Tangible Assets</t>
  </si>
  <si>
    <t>Computer</t>
  </si>
  <si>
    <t>Jewelry</t>
  </si>
  <si>
    <t>Furniture</t>
  </si>
  <si>
    <t>Automobile</t>
  </si>
  <si>
    <t>Television</t>
  </si>
  <si>
    <t>Home</t>
  </si>
  <si>
    <t>Total Tangible Assests</t>
  </si>
  <si>
    <t>Investment Assest</t>
  </si>
  <si>
    <t>Roth IRA</t>
  </si>
  <si>
    <t>401K Retirement Account</t>
  </si>
  <si>
    <t>Total Investment Assets</t>
  </si>
  <si>
    <t>Total Assets</t>
  </si>
  <si>
    <t>Liabilities</t>
  </si>
  <si>
    <t>Net Worth</t>
  </si>
  <si>
    <t>Short-term Liabilites</t>
  </si>
  <si>
    <t>Credit Card</t>
  </si>
  <si>
    <t>Medical debt</t>
  </si>
  <si>
    <t>Total Short-term liabilites</t>
  </si>
  <si>
    <t>Long-term liabilites</t>
  </si>
  <si>
    <t xml:space="preserve">Automobile loan </t>
  </si>
  <si>
    <t>Home mortgage</t>
  </si>
  <si>
    <t>Furniture loan</t>
  </si>
  <si>
    <t>Student loan</t>
  </si>
  <si>
    <t>Total Long-term liabilities</t>
  </si>
  <si>
    <t>Total Liabilities</t>
  </si>
  <si>
    <t>$</t>
  </si>
  <si>
    <t>MY CASH FLOW STATEMENT</t>
  </si>
  <si>
    <t>Wages #1 (gross)</t>
  </si>
  <si>
    <t>Wages #2 (gross)</t>
  </si>
  <si>
    <t>Intrest income</t>
  </si>
  <si>
    <t xml:space="preserve">Dividend income </t>
  </si>
  <si>
    <t>Sales Commissions</t>
  </si>
  <si>
    <t>Bonuses</t>
  </si>
  <si>
    <t>Tips</t>
  </si>
  <si>
    <t>Tax Refunds</t>
  </si>
  <si>
    <t xml:space="preserve">Other </t>
  </si>
  <si>
    <t>Expenses</t>
  </si>
  <si>
    <t>Rent/Mortgage</t>
  </si>
  <si>
    <t>Home Insurance</t>
  </si>
  <si>
    <t>Real Estate Taxes</t>
  </si>
  <si>
    <t>Vehicle Loan #1</t>
  </si>
  <si>
    <t>Vehicle Loan #2</t>
  </si>
  <si>
    <t>Automobile Insurance</t>
  </si>
  <si>
    <t>Life Insurance</t>
  </si>
  <si>
    <t>Medical Insurance</t>
  </si>
  <si>
    <t>Retirement Fund #1</t>
  </si>
  <si>
    <t>Retirement Fund #2</t>
  </si>
  <si>
    <t>Student Loan Payments</t>
  </si>
  <si>
    <t>Federal Income Tax</t>
  </si>
  <si>
    <t>State Income Taxes</t>
  </si>
  <si>
    <t>City Income Taxes</t>
  </si>
  <si>
    <t>Social Security Taxes</t>
  </si>
  <si>
    <t>Personal Property Taxes</t>
  </si>
  <si>
    <t>Savings #1</t>
  </si>
  <si>
    <t>Savings #2</t>
  </si>
  <si>
    <t>Savings #3</t>
  </si>
  <si>
    <t>Food(home)</t>
  </si>
  <si>
    <t>Food (meals away)</t>
  </si>
  <si>
    <t>Food (for entertainment)</t>
  </si>
  <si>
    <t>Entertainment</t>
  </si>
  <si>
    <t>Electricity</t>
  </si>
  <si>
    <t>Natural Gas</t>
  </si>
  <si>
    <t>Water/Sewer</t>
  </si>
  <si>
    <t>Garbage College</t>
  </si>
  <si>
    <t>Cable TV</t>
  </si>
  <si>
    <t>Telephone</t>
  </si>
  <si>
    <t>Cell Phone</t>
  </si>
  <si>
    <t>Personal Care</t>
  </si>
  <si>
    <t>Personal Allownaces</t>
  </si>
  <si>
    <t>Gasoline</t>
  </si>
  <si>
    <t>Vehicle Maintenance</t>
  </si>
  <si>
    <t>Education Expenses</t>
  </si>
  <si>
    <t>Charitable Contributions</t>
  </si>
  <si>
    <t xml:space="preserve">Medical </t>
  </si>
  <si>
    <t>Clothing</t>
  </si>
  <si>
    <t>MY BALANCE SHEET</t>
  </si>
  <si>
    <t xml:space="preserve">Cash </t>
  </si>
  <si>
    <t>Checking Account #1</t>
  </si>
  <si>
    <t>Checking Account #2</t>
  </si>
  <si>
    <t>Savings Account #1</t>
  </si>
  <si>
    <t>Savings Account #2</t>
  </si>
  <si>
    <t>Savings Account #3</t>
  </si>
  <si>
    <t>Ceft. Of Deposit #2</t>
  </si>
  <si>
    <t>Money Market Acc't</t>
  </si>
  <si>
    <t>Vehicle #1</t>
  </si>
  <si>
    <t>Vehicle #2</t>
  </si>
  <si>
    <t>Home #1</t>
  </si>
  <si>
    <t>Home #2</t>
  </si>
  <si>
    <t xml:space="preserve">Clothing </t>
  </si>
  <si>
    <t>Entertainment Electronics</t>
  </si>
  <si>
    <t>Home Appliances &amp; Equip.</t>
  </si>
  <si>
    <t>Computer Equipment</t>
  </si>
  <si>
    <t>Computer Software</t>
  </si>
  <si>
    <t>Jewerly</t>
  </si>
  <si>
    <t>Recreation Items</t>
  </si>
  <si>
    <t>Personal Property</t>
  </si>
  <si>
    <t>Other Tangible Assets</t>
  </si>
  <si>
    <t>Total Tangible Assets</t>
  </si>
  <si>
    <t>Investment Assets</t>
  </si>
  <si>
    <t>Stocks</t>
  </si>
  <si>
    <t>Bonds</t>
  </si>
  <si>
    <t>Mutual Fund #2</t>
  </si>
  <si>
    <t>Mutual Fund #1</t>
  </si>
  <si>
    <t>Employer Retirement Account(s)</t>
  </si>
  <si>
    <t>IRA Accounts</t>
  </si>
  <si>
    <t>Life Ins. Cash Value(s)</t>
  </si>
  <si>
    <t>Collectibles</t>
  </si>
  <si>
    <t>Other Investment Assets</t>
  </si>
  <si>
    <t>TOTAL ASSETS</t>
  </si>
  <si>
    <t>Liablilites</t>
  </si>
  <si>
    <t xml:space="preserve">Short Term Liablilites </t>
  </si>
  <si>
    <t>Credit Card #1</t>
  </si>
  <si>
    <t>Credit Card #2</t>
  </si>
  <si>
    <t>Credit Card #3</t>
  </si>
  <si>
    <t>Credit Card #4</t>
  </si>
  <si>
    <t>Medical Debts</t>
  </si>
  <si>
    <t xml:space="preserve">Past Due Utilities </t>
  </si>
  <si>
    <t>Past Due Rent</t>
  </si>
  <si>
    <t>Personal Loans</t>
  </si>
  <si>
    <t>Total Short Term Liabilities</t>
  </si>
  <si>
    <t>Ceft. Of Deposit</t>
  </si>
  <si>
    <t>Vechicle Loan #1</t>
  </si>
  <si>
    <t>Vechicle Loan #2</t>
  </si>
  <si>
    <t>Home Mortgage #1</t>
  </si>
  <si>
    <t>Home Mortgage #2</t>
  </si>
  <si>
    <t>Student Loan(s)</t>
  </si>
  <si>
    <t>Furniture Loans</t>
  </si>
  <si>
    <t>Computer Loans</t>
  </si>
  <si>
    <t xml:space="preserve">Home Appliance Loans </t>
  </si>
  <si>
    <t>Total Long-Term Liabilities</t>
  </si>
  <si>
    <t>TOTAL LIABILITIES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</si>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</sst>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/>
    <xf numFmtId="0" fontId="3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4C53-E22A-45F9-84C1-21EB2B543FA9}">
  <dimension ref="A2:D29"/>
  <sheetViews>
    <sheetView topLeftCell="A9" workbookViewId="0">
      <selection activeCell="D29" sqref="D29"/>
    </sheetView>
  </sheetViews>
  <sheetFormatPr defaultRowHeight="15" x14ac:dyDescent="0.25"/>
  <cols>
    <col min="1" max="1" width="28" bestFit="1" customWidth="1"/>
    <col min="3" max="3" width="22.42578125" bestFit="1" customWidth="1"/>
  </cols>
  <sheetData>
    <row r="2" spans="1:4" x14ac:dyDescent="0.25">
      <c r="A2" s="1" t="s">
        <v>0</v>
      </c>
    </row>
    <row r="3" spans="1:4" x14ac:dyDescent="0.25">
      <c r="A3" s="2" t="s">
        <v>1</v>
      </c>
      <c r="B3" s="3">
        <v>2000</v>
      </c>
    </row>
    <row r="4" spans="1:4" x14ac:dyDescent="0.25">
      <c r="C4" s="1" t="s">
        <v>2</v>
      </c>
      <c r="D4" s="3">
        <v>2000</v>
      </c>
    </row>
    <row r="6" spans="1:4" x14ac:dyDescent="0.25">
      <c r="A6" s="1" t="s">
        <v>3</v>
      </c>
    </row>
    <row r="7" spans="1:4" x14ac:dyDescent="0.25">
      <c r="A7" s="1" t="s">
        <v>4</v>
      </c>
    </row>
    <row r="8" spans="1:4" x14ac:dyDescent="0.25">
      <c r="A8" t="s">
        <v>5</v>
      </c>
      <c r="B8">
        <v>450</v>
      </c>
    </row>
    <row r="9" spans="1:4" x14ac:dyDescent="0.25">
      <c r="A9" t="s">
        <v>6</v>
      </c>
      <c r="B9">
        <v>20</v>
      </c>
    </row>
    <row r="10" spans="1:4" x14ac:dyDescent="0.25">
      <c r="A10" t="s">
        <v>7</v>
      </c>
      <c r="B10">
        <v>150</v>
      </c>
    </row>
    <row r="11" spans="1:4" x14ac:dyDescent="0.25">
      <c r="A11" t="s">
        <v>8</v>
      </c>
      <c r="B11">
        <v>50</v>
      </c>
    </row>
    <row r="12" spans="1:4" x14ac:dyDescent="0.25">
      <c r="A12" t="s">
        <v>9</v>
      </c>
      <c r="B12">
        <v>75</v>
      </c>
    </row>
    <row r="13" spans="1:4" x14ac:dyDescent="0.25">
      <c r="A13" t="s">
        <v>10</v>
      </c>
      <c r="B13">
        <v>100</v>
      </c>
    </row>
    <row r="14" spans="1:4" x14ac:dyDescent="0.25">
      <c r="A14" t="s">
        <v>11</v>
      </c>
      <c r="B14">
        <v>150</v>
      </c>
    </row>
    <row r="15" spans="1:4" x14ac:dyDescent="0.25">
      <c r="A15" t="s">
        <v>12</v>
      </c>
      <c r="B15">
        <v>50</v>
      </c>
    </row>
    <row r="16" spans="1:4" x14ac:dyDescent="0.25">
      <c r="A16" t="s">
        <v>13</v>
      </c>
      <c r="B16">
        <v>150</v>
      </c>
    </row>
    <row r="17" spans="1:4" x14ac:dyDescent="0.25">
      <c r="C17" s="1" t="s">
        <v>14</v>
      </c>
      <c r="D17">
        <f>SUM(B8:B16)</f>
        <v>1195</v>
      </c>
    </row>
    <row r="19" spans="1:4" x14ac:dyDescent="0.25">
      <c r="A19" s="1" t="s">
        <v>15</v>
      </c>
    </row>
    <row r="20" spans="1:4" x14ac:dyDescent="0.25">
      <c r="A20" t="s">
        <v>16</v>
      </c>
      <c r="B20">
        <v>225</v>
      </c>
    </row>
    <row r="21" spans="1:4" x14ac:dyDescent="0.25">
      <c r="A21" t="s">
        <v>17</v>
      </c>
      <c r="B21">
        <v>125</v>
      </c>
    </row>
    <row r="22" spans="1:4" x14ac:dyDescent="0.25">
      <c r="A22" t="s">
        <v>18</v>
      </c>
      <c r="B22">
        <v>150</v>
      </c>
    </row>
    <row r="23" spans="1:4" x14ac:dyDescent="0.25">
      <c r="A23" t="s">
        <v>19</v>
      </c>
      <c r="B23">
        <v>100</v>
      </c>
    </row>
    <row r="24" spans="1:4" x14ac:dyDescent="0.25">
      <c r="A24" t="s">
        <v>20</v>
      </c>
      <c r="B24">
        <v>50</v>
      </c>
    </row>
    <row r="25" spans="1:4" x14ac:dyDescent="0.25">
      <c r="A25" t="s">
        <v>21</v>
      </c>
      <c r="B25">
        <v>10</v>
      </c>
    </row>
    <row r="26" spans="1:4" x14ac:dyDescent="0.25">
      <c r="C26" s="1" t="s">
        <v>22</v>
      </c>
      <c r="D26">
        <f>SUM(B20:B25)</f>
        <v>660</v>
      </c>
    </row>
    <row r="27" spans="1:4" x14ac:dyDescent="0.25">
      <c r="C27" s="1" t="s">
        <v>23</v>
      </c>
      <c r="D27">
        <f>SUM(D26+D17)</f>
        <v>1855</v>
      </c>
    </row>
    <row r="29" spans="1:4" x14ac:dyDescent="0.25">
      <c r="C29" s="1" t="s">
        <v>24</v>
      </c>
      <c r="D29" s="3">
        <f>D4-D27</f>
        <v>145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8F90-73A9-4CE5-B8F9-67C958275BBC}">
  <dimension ref="A1:G31"/>
  <sheetViews>
    <sheetView topLeftCell="A11" workbookViewId="0">
      <selection activeCell="C32" sqref="C32"/>
    </sheetView>
  </sheetViews>
  <sheetFormatPr defaultRowHeight="15" x14ac:dyDescent="0.25"/>
  <cols>
    <col min="2" max="2" width="23.7109375" bestFit="1" customWidth="1"/>
    <col min="5" max="5" width="19.42578125" bestFit="1" customWidth="1"/>
    <col min="6" max="6" width="24.140625" bestFit="1" customWidth="1"/>
  </cols>
  <sheetData>
    <row r="1" spans="1:7" x14ac:dyDescent="0.25">
      <c r="A1" s="1" t="s">
        <v>25</v>
      </c>
      <c r="C1" t="s">
        <v>58</v>
      </c>
      <c r="E1" s="1" t="s">
        <v>45</v>
      </c>
      <c r="G1" t="s">
        <v>58</v>
      </c>
    </row>
    <row r="2" spans="1:7" x14ac:dyDescent="0.25">
      <c r="B2" s="1" t="s">
        <v>26</v>
      </c>
      <c r="C2" s="3"/>
      <c r="E2" s="1"/>
      <c r="F2" s="1" t="s">
        <v>47</v>
      </c>
    </row>
    <row r="3" spans="1:7" x14ac:dyDescent="0.25">
      <c r="B3" t="s">
        <v>27</v>
      </c>
      <c r="C3" s="3">
        <v>1750</v>
      </c>
      <c r="F3" t="s">
        <v>48</v>
      </c>
      <c r="G3">
        <v>300</v>
      </c>
    </row>
    <row r="4" spans="1:7" x14ac:dyDescent="0.25">
      <c r="B4" t="s">
        <v>28</v>
      </c>
      <c r="C4" s="3">
        <v>1250</v>
      </c>
      <c r="F4" t="s">
        <v>49</v>
      </c>
      <c r="G4">
        <v>400</v>
      </c>
    </row>
    <row r="5" spans="1:7" x14ac:dyDescent="0.25">
      <c r="B5" t="s">
        <v>29</v>
      </c>
      <c r="C5" s="3">
        <v>1075</v>
      </c>
    </row>
    <row r="6" spans="1:7" x14ac:dyDescent="0.25">
      <c r="B6" t="s">
        <v>30</v>
      </c>
      <c r="C6" s="3">
        <v>450</v>
      </c>
    </row>
    <row r="7" spans="1:7" x14ac:dyDescent="0.25">
      <c r="B7" s="1" t="s">
        <v>31</v>
      </c>
      <c r="C7" s="3">
        <f>SUM(C3:C6)</f>
        <v>4525</v>
      </c>
      <c r="F7" s="1" t="s">
        <v>50</v>
      </c>
      <c r="G7">
        <f>SUM(G3+G4)</f>
        <v>700</v>
      </c>
    </row>
    <row r="9" spans="1:7" x14ac:dyDescent="0.25">
      <c r="B9" s="1" t="s">
        <v>32</v>
      </c>
      <c r="F9" s="1" t="s">
        <v>51</v>
      </c>
    </row>
    <row r="10" spans="1:7" x14ac:dyDescent="0.25">
      <c r="B10" t="s">
        <v>33</v>
      </c>
      <c r="C10">
        <v>500</v>
      </c>
      <c r="F10" t="s">
        <v>52</v>
      </c>
      <c r="G10" s="3">
        <v>1500</v>
      </c>
    </row>
    <row r="11" spans="1:7" x14ac:dyDescent="0.25">
      <c r="B11" s="2" t="s">
        <v>34</v>
      </c>
      <c r="C11">
        <v>300</v>
      </c>
      <c r="F11" s="2" t="s">
        <v>53</v>
      </c>
      <c r="G11" s="3">
        <v>45000</v>
      </c>
    </row>
    <row r="12" spans="1:7" x14ac:dyDescent="0.25">
      <c r="B12" t="s">
        <v>35</v>
      </c>
      <c r="C12" s="3">
        <v>1000</v>
      </c>
      <c r="F12" s="2" t="s">
        <v>54</v>
      </c>
      <c r="G12">
        <v>400</v>
      </c>
    </row>
    <row r="13" spans="1:7" x14ac:dyDescent="0.25">
      <c r="B13" s="2" t="s">
        <v>36</v>
      </c>
      <c r="C13" s="3">
        <v>5000</v>
      </c>
      <c r="F13" s="2" t="s">
        <v>55</v>
      </c>
      <c r="G13" s="3">
        <v>20000</v>
      </c>
    </row>
    <row r="14" spans="1:7" x14ac:dyDescent="0.25">
      <c r="B14" t="s">
        <v>37</v>
      </c>
      <c r="C14">
        <v>500</v>
      </c>
    </row>
    <row r="15" spans="1:7" x14ac:dyDescent="0.25">
      <c r="B15" t="s">
        <v>38</v>
      </c>
      <c r="C15" s="3">
        <v>60000</v>
      </c>
    </row>
    <row r="18" spans="2:7" x14ac:dyDescent="0.25">
      <c r="B18" s="1" t="s">
        <v>39</v>
      </c>
      <c r="C18">
        <f>SUM(C10:C15)</f>
        <v>67300</v>
      </c>
      <c r="F18" s="1" t="s">
        <v>56</v>
      </c>
      <c r="G18" s="3">
        <f>SUM(G10:G13)</f>
        <v>66900</v>
      </c>
    </row>
    <row r="20" spans="2:7" x14ac:dyDescent="0.25">
      <c r="B20" s="1" t="s">
        <v>40</v>
      </c>
    </row>
    <row r="21" spans="2:7" x14ac:dyDescent="0.25">
      <c r="B21" t="s">
        <v>41</v>
      </c>
      <c r="C21" s="3">
        <v>1000</v>
      </c>
    </row>
    <row r="22" spans="2:7" x14ac:dyDescent="0.25">
      <c r="B22" s="2" t="s">
        <v>42</v>
      </c>
      <c r="C22" s="3">
        <v>5000</v>
      </c>
    </row>
    <row r="25" spans="2:7" x14ac:dyDescent="0.25">
      <c r="B25" s="1" t="s">
        <v>43</v>
      </c>
      <c r="C25" s="3">
        <f>SUM(C21+C22)</f>
        <v>6000</v>
      </c>
    </row>
    <row r="27" spans="2:7" x14ac:dyDescent="0.25">
      <c r="B27" s="1" t="s">
        <v>44</v>
      </c>
      <c r="C27" s="3">
        <f>SUM(C25+C18+C7)</f>
        <v>77825</v>
      </c>
      <c r="F27" s="1" t="s">
        <v>57</v>
      </c>
      <c r="G27" s="3">
        <f>SUM(G18+G7)</f>
        <v>67600</v>
      </c>
    </row>
    <row r="29" spans="2:7" x14ac:dyDescent="0.25">
      <c r="B29" s="1" t="s">
        <v>25</v>
      </c>
      <c r="C29" s="3">
        <v>77825</v>
      </c>
    </row>
    <row r="30" spans="2:7" x14ac:dyDescent="0.25">
      <c r="B30" s="1" t="s">
        <v>45</v>
      </c>
      <c r="C30" s="3">
        <v>67600</v>
      </c>
    </row>
    <row r="31" spans="2:7" x14ac:dyDescent="0.25">
      <c r="B31" s="1" t="s">
        <v>46</v>
      </c>
      <c r="C31" s="3">
        <f>C29-C30</f>
        <v>10225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5DA5-301A-4D2B-A28C-F4713B80520B}">
  <dimension ref="A1:H29"/>
  <sheetViews>
    <sheetView topLeftCell="E1" workbookViewId="0">
      <selection activeCell="E1" sqref="E1"/>
    </sheetView>
  </sheetViews>
  <sheetFormatPr defaultRowHeight="15" x14ac:dyDescent="0.25"/>
  <cols>
    <col min="1" max="1" width="18" bestFit="1" customWidth="1"/>
    <col min="4" max="4" width="22.7109375" bestFit="1" customWidth="1"/>
    <col min="5" max="5" width="43" bestFit="1" customWidth="1"/>
    <col min="7" max="7" width="23.7109375" bestFit="1" customWidth="1"/>
  </cols>
  <sheetData>
    <row r="1" spans="1:8" ht="23.25" x14ac:dyDescent="0.35">
      <c r="E1" s="4" t="s">
        <v>59</v>
      </c>
    </row>
    <row r="2" spans="1:8" x14ac:dyDescent="0.25">
      <c r="A2" s="1" t="s">
        <v>0</v>
      </c>
      <c r="D2" s="1" t="s">
        <v>69</v>
      </c>
      <c r="G2" t="s">
        <v>15</v>
      </c>
      <c r="H2" t="s">
        <v>58</v>
      </c>
    </row>
    <row r="3" spans="1:8" x14ac:dyDescent="0.25">
      <c r="B3" s="5" t="s">
        <v>58</v>
      </c>
      <c r="D3" t="s">
        <v>4</v>
      </c>
      <c r="E3" t="s">
        <v>58</v>
      </c>
      <c r="G3" t="s">
        <v>89</v>
      </c>
      <c r="H3">
        <v>300</v>
      </c>
    </row>
    <row r="4" spans="1:8" x14ac:dyDescent="0.25">
      <c r="A4" t="s">
        <v>60</v>
      </c>
      <c r="B4">
        <v>753.48</v>
      </c>
      <c r="D4" t="s">
        <v>70</v>
      </c>
      <c r="E4">
        <v>0</v>
      </c>
      <c r="G4" t="s">
        <v>90</v>
      </c>
      <c r="H4">
        <v>75</v>
      </c>
    </row>
    <row r="5" spans="1:8" x14ac:dyDescent="0.25">
      <c r="A5" t="s">
        <v>61</v>
      </c>
      <c r="B5">
        <v>761.97</v>
      </c>
      <c r="D5" t="s">
        <v>71</v>
      </c>
      <c r="E5">
        <v>0</v>
      </c>
      <c r="G5" t="s">
        <v>91</v>
      </c>
      <c r="H5">
        <v>0</v>
      </c>
    </row>
    <row r="6" spans="1:8" x14ac:dyDescent="0.25">
      <c r="A6" t="s">
        <v>62</v>
      </c>
      <c r="B6">
        <v>0</v>
      </c>
      <c r="D6" t="s">
        <v>72</v>
      </c>
      <c r="E6">
        <v>198</v>
      </c>
      <c r="G6" t="s">
        <v>92</v>
      </c>
      <c r="H6">
        <v>29</v>
      </c>
    </row>
    <row r="7" spans="1:8" x14ac:dyDescent="0.25">
      <c r="A7" t="s">
        <v>63</v>
      </c>
      <c r="B7">
        <v>0</v>
      </c>
      <c r="D7" t="s">
        <v>73</v>
      </c>
      <c r="E7" s="3">
        <v>4500</v>
      </c>
      <c r="G7" t="s">
        <v>93</v>
      </c>
      <c r="H7">
        <v>300</v>
      </c>
    </row>
    <row r="8" spans="1:8" x14ac:dyDescent="0.25">
      <c r="A8" t="s">
        <v>64</v>
      </c>
      <c r="B8">
        <v>0</v>
      </c>
      <c r="D8" t="s">
        <v>74</v>
      </c>
      <c r="E8">
        <v>0</v>
      </c>
      <c r="G8" t="s">
        <v>94</v>
      </c>
      <c r="H8">
        <v>0</v>
      </c>
    </row>
    <row r="9" spans="1:8" x14ac:dyDescent="0.25">
      <c r="A9" t="s">
        <v>65</v>
      </c>
      <c r="B9">
        <v>150</v>
      </c>
      <c r="D9" t="s">
        <v>75</v>
      </c>
      <c r="E9">
        <v>165</v>
      </c>
      <c r="G9" t="s">
        <v>95</v>
      </c>
      <c r="H9">
        <v>0</v>
      </c>
    </row>
    <row r="10" spans="1:8" x14ac:dyDescent="0.25">
      <c r="A10" t="s">
        <v>66</v>
      </c>
      <c r="B10">
        <v>35</v>
      </c>
      <c r="D10" t="s">
        <v>76</v>
      </c>
      <c r="E10">
        <v>22</v>
      </c>
      <c r="G10" t="s">
        <v>96</v>
      </c>
      <c r="H10">
        <v>0</v>
      </c>
    </row>
    <row r="11" spans="1:8" x14ac:dyDescent="0.25">
      <c r="A11" t="s">
        <v>20</v>
      </c>
      <c r="B11">
        <v>0</v>
      </c>
      <c r="D11" t="s">
        <v>77</v>
      </c>
      <c r="E11">
        <v>0</v>
      </c>
      <c r="G11" t="s">
        <v>97</v>
      </c>
      <c r="H11">
        <v>210</v>
      </c>
    </row>
    <row r="12" spans="1:8" x14ac:dyDescent="0.25">
      <c r="A12" t="s">
        <v>67</v>
      </c>
      <c r="B12">
        <v>0</v>
      </c>
      <c r="D12" t="s">
        <v>78</v>
      </c>
      <c r="E12">
        <v>0</v>
      </c>
      <c r="G12" t="s">
        <v>98</v>
      </c>
      <c r="H12">
        <v>210</v>
      </c>
    </row>
    <row r="13" spans="1:8" x14ac:dyDescent="0.25">
      <c r="A13" t="s">
        <v>68</v>
      </c>
      <c r="B13">
        <v>0</v>
      </c>
      <c r="D13" t="s">
        <v>79</v>
      </c>
      <c r="E13">
        <v>0</v>
      </c>
      <c r="G13" t="s">
        <v>99</v>
      </c>
      <c r="H13">
        <v>50</v>
      </c>
    </row>
    <row r="14" spans="1:8" x14ac:dyDescent="0.25">
      <c r="A14" t="s">
        <v>68</v>
      </c>
      <c r="B14">
        <v>0</v>
      </c>
      <c r="D14" t="s">
        <v>80</v>
      </c>
      <c r="E14">
        <v>0</v>
      </c>
      <c r="G14" t="s">
        <v>106</v>
      </c>
      <c r="H14">
        <v>3.4</v>
      </c>
    </row>
    <row r="15" spans="1:8" x14ac:dyDescent="0.25">
      <c r="A15" s="1" t="s">
        <v>2</v>
      </c>
      <c r="B15">
        <f>SUM(B4:B14)</f>
        <v>1700.45</v>
      </c>
      <c r="D15" t="s">
        <v>81</v>
      </c>
      <c r="E15">
        <v>31.83</v>
      </c>
      <c r="G15" t="s">
        <v>20</v>
      </c>
      <c r="H15">
        <v>0</v>
      </c>
    </row>
    <row r="16" spans="1:8" x14ac:dyDescent="0.25">
      <c r="D16" t="s">
        <v>82</v>
      </c>
      <c r="E16">
        <v>17.899999999999999</v>
      </c>
      <c r="G16" t="s">
        <v>100</v>
      </c>
      <c r="H16">
        <v>40</v>
      </c>
    </row>
    <row r="17" spans="4:8" x14ac:dyDescent="0.25">
      <c r="D17" t="s">
        <v>83</v>
      </c>
      <c r="E17">
        <v>0</v>
      </c>
      <c r="G17" t="s">
        <v>101</v>
      </c>
      <c r="H17">
        <v>0</v>
      </c>
    </row>
    <row r="18" spans="4:8" x14ac:dyDescent="0.25">
      <c r="D18" t="s">
        <v>84</v>
      </c>
      <c r="E18">
        <v>0</v>
      </c>
      <c r="G18" t="s">
        <v>102</v>
      </c>
      <c r="H18">
        <v>16</v>
      </c>
    </row>
    <row r="19" spans="4:8" x14ac:dyDescent="0.25">
      <c r="D19" t="s">
        <v>85</v>
      </c>
      <c r="E19">
        <v>0</v>
      </c>
      <c r="G19" t="s">
        <v>103</v>
      </c>
      <c r="H19">
        <v>36</v>
      </c>
    </row>
    <row r="20" spans="4:8" x14ac:dyDescent="0.25">
      <c r="D20" t="s">
        <v>86</v>
      </c>
      <c r="E20" s="6">
        <v>1109.02</v>
      </c>
      <c r="G20" t="s">
        <v>104</v>
      </c>
      <c r="H20">
        <v>0</v>
      </c>
    </row>
    <row r="21" spans="4:8" x14ac:dyDescent="0.25">
      <c r="D21" t="s">
        <v>87</v>
      </c>
      <c r="E21">
        <v>0</v>
      </c>
      <c r="G21" t="s">
        <v>105</v>
      </c>
      <c r="H21">
        <v>0</v>
      </c>
    </row>
    <row r="22" spans="4:8" x14ac:dyDescent="0.25">
      <c r="D22" t="s">
        <v>88</v>
      </c>
      <c r="E22">
        <v>0</v>
      </c>
      <c r="G22" t="s">
        <v>30</v>
      </c>
      <c r="H22">
        <v>0</v>
      </c>
    </row>
    <row r="23" spans="4:8" x14ac:dyDescent="0.25">
      <c r="D23" t="s">
        <v>68</v>
      </c>
      <c r="E23">
        <v>0</v>
      </c>
      <c r="G23" t="s">
        <v>30</v>
      </c>
      <c r="H23">
        <v>0</v>
      </c>
    </row>
    <row r="24" spans="4:8" x14ac:dyDescent="0.25">
      <c r="D24" t="s">
        <v>68</v>
      </c>
      <c r="E24">
        <v>0</v>
      </c>
      <c r="G24" t="s">
        <v>30</v>
      </c>
      <c r="H24">
        <v>0</v>
      </c>
    </row>
    <row r="25" spans="4:8" x14ac:dyDescent="0.25">
      <c r="D25" t="s">
        <v>68</v>
      </c>
      <c r="E25">
        <v>0</v>
      </c>
      <c r="G25" t="s">
        <v>21</v>
      </c>
      <c r="H25">
        <v>0</v>
      </c>
    </row>
    <row r="26" spans="4:8" x14ac:dyDescent="0.25">
      <c r="D26" s="1" t="s">
        <v>14</v>
      </c>
      <c r="E26">
        <f>SUM(E4:E25)</f>
        <v>6043.75</v>
      </c>
      <c r="G26" t="s">
        <v>107</v>
      </c>
      <c r="H26">
        <v>260</v>
      </c>
    </row>
    <row r="27" spans="4:8" x14ac:dyDescent="0.25">
      <c r="G27" s="1" t="s">
        <v>22</v>
      </c>
      <c r="H27">
        <f>SUM(H3:H26)</f>
        <v>1529.4</v>
      </c>
    </row>
    <row r="28" spans="4:8" x14ac:dyDescent="0.25">
      <c r="G28" s="1" t="s">
        <v>23</v>
      </c>
      <c r="H28">
        <f>E26+H27</f>
        <v>7573.15</v>
      </c>
    </row>
    <row r="29" spans="4:8" x14ac:dyDescent="0.25">
      <c r="G29" s="1" t="s">
        <v>24</v>
      </c>
      <c r="H29">
        <f>B15-H28</f>
        <v>-5872.7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E72E-EC90-471B-A1DA-9EFBECF67065}">
  <dimension ref="A1:E46"/>
  <sheetViews>
    <sheetView tabSelected="1" topLeftCell="A26" workbookViewId="0">
      <selection activeCell="E35" sqref="E35"/>
    </sheetView>
  </sheetViews>
  <sheetFormatPr defaultRowHeight="15" x14ac:dyDescent="0.25"/>
  <cols>
    <col min="1" max="1" width="30.5703125" bestFit="1" customWidth="1"/>
    <col min="2" max="2" width="8.140625" bestFit="1" customWidth="1"/>
    <col min="4" max="4" width="25" bestFit="1" customWidth="1"/>
    <col min="5" max="5" width="30.42578125" bestFit="1" customWidth="1"/>
  </cols>
  <sheetData>
    <row r="1" spans="1:5" ht="23.25" x14ac:dyDescent="0.35">
      <c r="E1" s="7" t="s">
        <v>108</v>
      </c>
    </row>
    <row r="2" spans="1:5" x14ac:dyDescent="0.25">
      <c r="A2" s="1" t="s">
        <v>25</v>
      </c>
      <c r="B2" t="s">
        <v>58</v>
      </c>
      <c r="D2" s="1" t="s">
        <v>142</v>
      </c>
      <c r="E2" t="s">
        <v>58</v>
      </c>
    </row>
    <row r="3" spans="1:5" x14ac:dyDescent="0.25">
      <c r="A3" s="1" t="s">
        <v>26</v>
      </c>
      <c r="D3" s="1" t="s">
        <v>143</v>
      </c>
    </row>
    <row r="4" spans="1:5" x14ac:dyDescent="0.25">
      <c r="A4" t="s">
        <v>109</v>
      </c>
      <c r="B4">
        <v>23</v>
      </c>
      <c r="D4" t="s">
        <v>144</v>
      </c>
      <c r="E4">
        <v>500</v>
      </c>
    </row>
    <row r="5" spans="1:5" x14ac:dyDescent="0.25">
      <c r="A5" t="s">
        <v>110</v>
      </c>
      <c r="B5">
        <v>578</v>
      </c>
      <c r="D5" t="s">
        <v>145</v>
      </c>
      <c r="E5">
        <v>0</v>
      </c>
    </row>
    <row r="6" spans="1:5" x14ac:dyDescent="0.25">
      <c r="A6" t="s">
        <v>111</v>
      </c>
      <c r="B6">
        <v>0</v>
      </c>
      <c r="D6" t="s">
        <v>146</v>
      </c>
      <c r="E6">
        <v>0</v>
      </c>
    </row>
    <row r="7" spans="1:5" x14ac:dyDescent="0.25">
      <c r="A7" t="s">
        <v>112</v>
      </c>
      <c r="B7" s="6">
        <v>1109.02</v>
      </c>
      <c r="D7" t="s">
        <v>147</v>
      </c>
      <c r="E7">
        <v>0</v>
      </c>
    </row>
    <row r="8" spans="1:5" x14ac:dyDescent="0.25">
      <c r="A8" t="s">
        <v>113</v>
      </c>
      <c r="B8" s="6"/>
      <c r="D8" t="s">
        <v>148</v>
      </c>
      <c r="E8">
        <v>0</v>
      </c>
    </row>
    <row r="9" spans="1:5" x14ac:dyDescent="0.25">
      <c r="A9" t="s">
        <v>114</v>
      </c>
      <c r="B9">
        <v>0</v>
      </c>
      <c r="D9" t="s">
        <v>149</v>
      </c>
      <c r="E9">
        <v>0</v>
      </c>
    </row>
    <row r="10" spans="1:5" x14ac:dyDescent="0.25">
      <c r="A10" t="s">
        <v>153</v>
      </c>
      <c r="B10">
        <v>0</v>
      </c>
      <c r="D10" t="s">
        <v>150</v>
      </c>
      <c r="E10">
        <v>0</v>
      </c>
    </row>
    <row r="11" spans="1:5" x14ac:dyDescent="0.25">
      <c r="A11" t="s">
        <v>115</v>
      </c>
      <c r="B11">
        <v>0</v>
      </c>
      <c r="D11" t="s">
        <v>151</v>
      </c>
      <c r="E11">
        <v>0</v>
      </c>
    </row>
    <row r="12" spans="1:5" x14ac:dyDescent="0.25">
      <c r="A12" t="s">
        <v>116</v>
      </c>
      <c r="B12">
        <v>0</v>
      </c>
      <c r="D12" t="s">
        <v>30</v>
      </c>
      <c r="E12">
        <v>0</v>
      </c>
    </row>
    <row r="13" spans="1:5" x14ac:dyDescent="0.25">
      <c r="A13" t="s">
        <v>68</v>
      </c>
      <c r="B13">
        <v>0</v>
      </c>
      <c r="D13" t="s">
        <v>30</v>
      </c>
      <c r="E13">
        <v>0</v>
      </c>
    </row>
    <row r="14" spans="1:5" x14ac:dyDescent="0.25">
      <c r="A14" t="s">
        <v>68</v>
      </c>
      <c r="B14">
        <v>0</v>
      </c>
      <c r="D14" t="s">
        <v>30</v>
      </c>
      <c r="E14">
        <v>0</v>
      </c>
    </row>
    <row r="15" spans="1:5" x14ac:dyDescent="0.25">
      <c r="A15" s="1" t="s">
        <v>31</v>
      </c>
      <c r="B15">
        <f>SUM(B4:B14)</f>
        <v>1710.02</v>
      </c>
      <c r="D15" s="1" t="s">
        <v>152</v>
      </c>
      <c r="E15">
        <f>SUM(E4:E14)</f>
        <v>500</v>
      </c>
    </row>
    <row r="16" spans="1:5" x14ac:dyDescent="0.25">
      <c r="A16" s="1"/>
    </row>
    <row r="18" spans="1:5" x14ac:dyDescent="0.25">
      <c r="A18" s="1" t="s">
        <v>32</v>
      </c>
      <c r="D18" s="1" t="s">
        <v>51</v>
      </c>
    </row>
    <row r="19" spans="1:5" x14ac:dyDescent="0.25">
      <c r="A19" t="s">
        <v>117</v>
      </c>
      <c r="B19" s="3">
        <v>4500</v>
      </c>
      <c r="D19" t="s">
        <v>154</v>
      </c>
      <c r="E19" s="3">
        <v>4500</v>
      </c>
    </row>
    <row r="20" spans="1:5" x14ac:dyDescent="0.25">
      <c r="A20" s="2" t="s">
        <v>118</v>
      </c>
      <c r="B20">
        <v>0</v>
      </c>
      <c r="D20" t="s">
        <v>155</v>
      </c>
      <c r="E20">
        <v>0</v>
      </c>
    </row>
    <row r="21" spans="1:5" x14ac:dyDescent="0.25">
      <c r="A21" s="2" t="s">
        <v>119</v>
      </c>
      <c r="B21" s="3">
        <v>35000</v>
      </c>
      <c r="D21" t="s">
        <v>156</v>
      </c>
      <c r="E21">
        <v>0</v>
      </c>
    </row>
    <row r="22" spans="1:5" x14ac:dyDescent="0.25">
      <c r="A22" s="2" t="s">
        <v>120</v>
      </c>
      <c r="B22">
        <v>0</v>
      </c>
      <c r="D22" t="s">
        <v>157</v>
      </c>
      <c r="E22">
        <v>0</v>
      </c>
    </row>
    <row r="23" spans="1:5" x14ac:dyDescent="0.25">
      <c r="A23" s="2" t="s">
        <v>121</v>
      </c>
      <c r="B23" s="3">
        <v>260</v>
      </c>
      <c r="D23" t="s">
        <v>158</v>
      </c>
      <c r="E23" s="3">
        <v>12000</v>
      </c>
    </row>
    <row r="24" spans="1:5" x14ac:dyDescent="0.25">
      <c r="A24" s="2" t="s">
        <v>35</v>
      </c>
      <c r="B24">
        <v>500</v>
      </c>
      <c r="D24" t="s">
        <v>159</v>
      </c>
      <c r="E24">
        <v>0</v>
      </c>
    </row>
    <row r="25" spans="1:5" x14ac:dyDescent="0.25">
      <c r="A25" s="2" t="s">
        <v>122</v>
      </c>
      <c r="B25" s="3">
        <v>500</v>
      </c>
      <c r="D25" t="s">
        <v>160</v>
      </c>
      <c r="E25">
        <v>0</v>
      </c>
    </row>
    <row r="26" spans="1:5" x14ac:dyDescent="0.25">
      <c r="A26" s="2" t="s">
        <v>123</v>
      </c>
      <c r="B26" s="3">
        <v>9200</v>
      </c>
      <c r="D26" t="s">
        <v>161</v>
      </c>
      <c r="E26">
        <v>0</v>
      </c>
    </row>
    <row r="27" spans="1:5" x14ac:dyDescent="0.25">
      <c r="A27" s="2" t="s">
        <v>124</v>
      </c>
      <c r="B27" s="3">
        <v>2000</v>
      </c>
      <c r="D27" t="s">
        <v>151</v>
      </c>
      <c r="E27">
        <v>0</v>
      </c>
    </row>
    <row r="28" spans="1:5" x14ac:dyDescent="0.25">
      <c r="A28" s="2" t="s">
        <v>125</v>
      </c>
      <c r="B28" s="3">
        <v>0</v>
      </c>
      <c r="D28" t="s">
        <v>30</v>
      </c>
      <c r="E28">
        <v>0</v>
      </c>
    </row>
    <row r="29" spans="1:5" x14ac:dyDescent="0.25">
      <c r="A29" s="2" t="s">
        <v>126</v>
      </c>
      <c r="B29" s="3">
        <v>0</v>
      </c>
      <c r="D29" t="s">
        <v>30</v>
      </c>
      <c r="E29">
        <v>0</v>
      </c>
    </row>
    <row r="30" spans="1:5" x14ac:dyDescent="0.25">
      <c r="A30" s="2" t="s">
        <v>127</v>
      </c>
      <c r="B30" s="3">
        <v>0</v>
      </c>
      <c r="D30" s="1" t="s">
        <v>162</v>
      </c>
      <c r="E30" s="3">
        <f>SUM(E19:E29)</f>
        <v>16500</v>
      </c>
    </row>
    <row r="31" spans="1:5" x14ac:dyDescent="0.25">
      <c r="A31" s="2" t="s">
        <v>128</v>
      </c>
      <c r="B31" s="3">
        <v>500</v>
      </c>
      <c r="D31" s="1" t="s">
        <v>163</v>
      </c>
      <c r="E31" s="3">
        <f>E15+E30</f>
        <v>17000</v>
      </c>
    </row>
    <row r="32" spans="1:5" x14ac:dyDescent="0.25">
      <c r="A32" s="2" t="s">
        <v>129</v>
      </c>
      <c r="B32" s="3">
        <v>0</v>
      </c>
    </row>
    <row r="33" spans="1:5" x14ac:dyDescent="0.25">
      <c r="A33" s="1" t="s">
        <v>130</v>
      </c>
      <c r="B33" s="3">
        <f>SUM(B19:B32)</f>
        <v>52460</v>
      </c>
    </row>
    <row r="34" spans="1:5" x14ac:dyDescent="0.25">
      <c r="D34" s="1" t="s">
        <v>164</v>
      </c>
      <c r="E34" s="3">
        <f>B46-E31</f>
        <v>37170.019999999997</v>
      </c>
    </row>
    <row r="35" spans="1:5" x14ac:dyDescent="0.25">
      <c r="A35" s="1" t="s">
        <v>131</v>
      </c>
    </row>
    <row r="36" spans="1:5" x14ac:dyDescent="0.25">
      <c r="A36" t="s">
        <v>132</v>
      </c>
      <c r="B36">
        <v>0</v>
      </c>
    </row>
    <row r="37" spans="1:5" x14ac:dyDescent="0.25">
      <c r="A37" s="2" t="s">
        <v>133</v>
      </c>
      <c r="B37">
        <v>0</v>
      </c>
    </row>
    <row r="38" spans="1:5" x14ac:dyDescent="0.25">
      <c r="A38" t="s">
        <v>135</v>
      </c>
      <c r="B38">
        <v>0</v>
      </c>
    </row>
    <row r="39" spans="1:5" x14ac:dyDescent="0.25">
      <c r="A39" s="2" t="s">
        <v>134</v>
      </c>
      <c r="B39">
        <v>0</v>
      </c>
    </row>
    <row r="40" spans="1:5" x14ac:dyDescent="0.25">
      <c r="A40" s="2" t="s">
        <v>136</v>
      </c>
      <c r="B40">
        <v>0</v>
      </c>
    </row>
    <row r="41" spans="1:5" x14ac:dyDescent="0.25">
      <c r="A41" s="2" t="s">
        <v>137</v>
      </c>
      <c r="B41">
        <v>0</v>
      </c>
    </row>
    <row r="42" spans="1:5" x14ac:dyDescent="0.25">
      <c r="A42" s="2" t="s">
        <v>138</v>
      </c>
      <c r="B42">
        <v>0</v>
      </c>
    </row>
    <row r="43" spans="1:5" x14ac:dyDescent="0.25">
      <c r="A43" s="2" t="s">
        <v>139</v>
      </c>
      <c r="B43">
        <v>0</v>
      </c>
    </row>
    <row r="44" spans="1:5" x14ac:dyDescent="0.25">
      <c r="A44" s="2" t="s">
        <v>140</v>
      </c>
      <c r="B44">
        <v>0</v>
      </c>
    </row>
    <row r="45" spans="1:5" x14ac:dyDescent="0.25">
      <c r="A45" s="1" t="s">
        <v>43</v>
      </c>
      <c r="B45">
        <v>0</v>
      </c>
    </row>
    <row r="46" spans="1:5" x14ac:dyDescent="0.25">
      <c r="A46" s="1" t="s">
        <v>141</v>
      </c>
      <c r="B46" s="3">
        <f>B33+B15</f>
        <v>54170.02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keysh</dc:creator>
  <cp:lastModifiedBy>keysh</cp:lastModifiedBy>
  <dcterms:created xsi:type="dcterms:W3CDTF">2020-09-09T20:46:08Z</dcterms:created>
  <dcterms:modified xsi:type="dcterms:W3CDTF">2020-09-10T01:24:49Z</dcterms:modified>
</cp:coreProperties>
</file>